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5高塚\"/>
    </mc:Choice>
  </mc:AlternateContent>
  <xr:revisionPtr revIDLastSave="0" documentId="13_ncr:1_{5FBE8519-55B9-4E20-9C9E-3799F25D23F7}" xr6:coauthVersionLast="47" xr6:coauthVersionMax="47" xr10:uidLastSave="{00000000-0000-0000-0000-000000000000}"/>
  <bookViews>
    <workbookView xWindow="-120" yWindow="-120" windowWidth="20730" windowHeight="11310" tabRatio="821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4">'H21'!$A$1:$K$30</definedName>
    <definedName name="_xlnm.Print_Area" localSheetId="13">'H22'!$A$2:$K$31</definedName>
    <definedName name="_xlnm.Print_Area" localSheetId="12">'H23'!$A$1:$K$32</definedName>
    <definedName name="_xlnm.Print_Area" localSheetId="11">'H24'!$A$1:$K$32</definedName>
    <definedName name="_xlnm.Print_Area" localSheetId="9">'H26'!$A$1:$K$32</definedName>
    <definedName name="_xlnm.Print_Area" localSheetId="8">'H27'!$A$1:$K$32</definedName>
    <definedName name="_xlnm.Print_Area" localSheetId="7">'H28'!$A$2:$K$32</definedName>
    <definedName name="_xlnm.Print_Area" localSheetId="4">'R01'!$A$1:$K$32</definedName>
    <definedName name="_xlnm.Print_Area" localSheetId="3">'R02'!$A$1:$K$32</definedName>
    <definedName name="_xlnm.Print_Area" localSheetId="2">'R03'!$A$1:$K$31</definedName>
    <definedName name="_xlnm.Print_Area" localSheetId="1">'R04'!$A$1:$K$32</definedName>
    <definedName name="_xlnm.Print_Area" localSheetId="0">'R05'!$A$1:$K$32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32" i="22" l="1"/>
  <c r="AR32" i="22"/>
  <c r="AJ32" i="22"/>
  <c r="AE32" i="22"/>
  <c r="W32" i="22"/>
  <c r="AX31" i="22"/>
  <c r="AR31" i="22"/>
  <c r="AJ31" i="22"/>
  <c r="AE31" i="22"/>
  <c r="W31" i="22"/>
  <c r="AX30" i="22"/>
  <c r="AR30" i="22"/>
  <c r="AQ30" i="22" s="1"/>
  <c r="AJ30" i="22"/>
  <c r="AE30" i="22"/>
  <c r="W30" i="22"/>
  <c r="AX29" i="22"/>
  <c r="W29" i="22" l="1"/>
  <c r="AD30" i="22"/>
  <c r="AI30" i="22"/>
  <c r="AW29" i="22"/>
  <c r="AX32" i="21" l="1"/>
  <c r="AR32" i="21"/>
  <c r="AJ32" i="21"/>
  <c r="AE32" i="21"/>
  <c r="W32" i="21"/>
  <c r="AX31" i="21"/>
  <c r="AR31" i="21"/>
  <c r="AQ30" i="21" s="1"/>
  <c r="AJ31" i="21"/>
  <c r="AE31" i="21"/>
  <c r="W31" i="21"/>
  <c r="AX30" i="21"/>
  <c r="AR30" i="21"/>
  <c r="AJ30" i="21"/>
  <c r="AE30" i="21"/>
  <c r="AD30" i="21"/>
  <c r="W30" i="21"/>
  <c r="W29" i="21" s="1"/>
  <c r="AX29" i="21"/>
  <c r="AW29" i="21" s="1"/>
  <c r="AI30" i="21" l="1"/>
  <c r="AV31" i="20"/>
  <c r="AP31" i="20"/>
  <c r="AH31" i="20"/>
  <c r="AC31" i="20"/>
  <c r="U31" i="20"/>
  <c r="AV30" i="20"/>
  <c r="AU29" i="20" s="1"/>
  <c r="AP30" i="20"/>
  <c r="AH30" i="20"/>
  <c r="AG30" i="20" s="1"/>
  <c r="AC30" i="20"/>
  <c r="AB30" i="20" s="1"/>
  <c r="U30" i="20"/>
  <c r="U29" i="20" s="1"/>
  <c r="AV29" i="20"/>
  <c r="AO30" i="20" l="1"/>
  <c r="AQ36" i="19" l="1"/>
  <c r="AI36" i="19"/>
  <c r="AD36" i="19"/>
  <c r="V36" i="19"/>
  <c r="AW35" i="19"/>
  <c r="AQ35" i="19"/>
  <c r="AI35" i="19"/>
  <c r="AD35" i="19"/>
  <c r="V35" i="19"/>
  <c r="AW34" i="19"/>
  <c r="AQ34" i="19"/>
  <c r="AI34" i="19"/>
  <c r="AD34" i="19"/>
  <c r="V34" i="19"/>
  <c r="AW33" i="19"/>
  <c r="AQ33" i="19"/>
  <c r="AI33" i="19"/>
  <c r="AD33" i="19"/>
  <c r="V33" i="19"/>
  <c r="AW32" i="19"/>
  <c r="AQ32" i="19"/>
  <c r="AI32" i="19"/>
  <c r="AD32" i="19"/>
  <c r="V32" i="19"/>
  <c r="AW31" i="19"/>
  <c r="AQ31" i="19"/>
  <c r="AI31" i="19"/>
  <c r="AD31" i="19"/>
  <c r="V31" i="19"/>
  <c r="AW30" i="19"/>
  <c r="AQ30" i="19"/>
  <c r="AI30" i="19"/>
  <c r="AH30" i="19" s="1"/>
  <c r="AD30" i="19"/>
  <c r="AC30" i="19" s="1"/>
  <c r="V30" i="19"/>
  <c r="V29" i="19" s="1"/>
  <c r="AW29" i="19"/>
  <c r="AP30" i="19" l="1"/>
  <c r="AV29" i="19"/>
  <c r="AR36" i="12" l="1"/>
  <c r="AJ36" i="12"/>
  <c r="AE36" i="12"/>
  <c r="W36" i="12"/>
  <c r="AX35" i="12"/>
  <c r="AR35" i="12"/>
  <c r="AJ35" i="12"/>
  <c r="AE35" i="12"/>
  <c r="W35" i="12"/>
  <c r="AX34" i="12"/>
  <c r="AR34" i="12"/>
  <c r="AJ34" i="12"/>
  <c r="AE34" i="12"/>
  <c r="W34" i="12"/>
  <c r="AX33" i="12"/>
  <c r="AR33" i="12"/>
  <c r="AJ33" i="12"/>
  <c r="AE33" i="12"/>
  <c r="W33" i="12"/>
  <c r="AX32" i="12"/>
  <c r="AR32" i="12"/>
  <c r="AJ32" i="12"/>
  <c r="AE32" i="12"/>
  <c r="W32" i="12"/>
  <c r="AX31" i="12"/>
  <c r="AR31" i="12"/>
  <c r="AJ31" i="12"/>
  <c r="AE31" i="12"/>
  <c r="W31" i="12"/>
  <c r="AX30" i="12"/>
  <c r="AR30" i="12"/>
  <c r="AQ30" i="12" s="1"/>
  <c r="AJ30" i="12"/>
  <c r="AI30" i="12"/>
  <c r="AE30" i="12"/>
  <c r="W30" i="12"/>
  <c r="AX29" i="12"/>
  <c r="AW29" i="12" s="1"/>
  <c r="C15" i="11"/>
  <c r="F15" i="11"/>
  <c r="B17" i="11"/>
  <c r="B19" i="11"/>
  <c r="B21" i="11"/>
  <c r="B22" i="11"/>
  <c r="D25" i="11"/>
  <c r="B25" i="11" s="1"/>
  <c r="E25" i="11"/>
  <c r="E15" i="11"/>
  <c r="F25" i="11"/>
  <c r="G25" i="11"/>
  <c r="G15" i="11"/>
  <c r="H25" i="11"/>
  <c r="H15" i="11" s="1"/>
  <c r="I25" i="11"/>
  <c r="I15" i="11"/>
  <c r="J25" i="11"/>
  <c r="J15" i="11" s="1"/>
  <c r="K25" i="11"/>
  <c r="K15" i="11"/>
  <c r="B26" i="11"/>
  <c r="B27" i="11"/>
  <c r="AD30" i="12"/>
  <c r="W29" i="12"/>
  <c r="D15" i="11" l="1"/>
  <c r="B15" i="11" s="1"/>
</calcChain>
</file>

<file path=xl/sharedStrings.xml><?xml version="1.0" encoding="utf-8"?>
<sst xmlns="http://schemas.openxmlformats.org/spreadsheetml/2006/main" count="1455" uniqueCount="298">
  <si>
    <t>国有民有別山林面積</t>
  </si>
  <si>
    <t>総数</t>
  </si>
  <si>
    <t>天然林</t>
  </si>
  <si>
    <t>人工林</t>
  </si>
  <si>
    <t>その他</t>
  </si>
  <si>
    <t>計</t>
  </si>
  <si>
    <t>針葉樹</t>
  </si>
  <si>
    <t>広葉樹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</si>
  <si>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</si>
  <si>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</si>
  <si>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</si>
  <si>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</si>
  <si>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</si>
  <si>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</si>
  <si>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</si>
  <si>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</si>
  <si>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</si>
  <si>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</si>
  <si>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</si>
  <si>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　民有林とは，森林法第５条に係る森林をいい，地域森林計画対象外森林等を含まない。</t>
    <phoneticPr fontId="3"/>
  </si>
  <si>
    <t>（単位　面積＝ヘクタール）</t>
    <phoneticPr fontId="3"/>
  </si>
  <si>
    <t>　資料：京都市産業観光局農林部林業振興課</t>
    <phoneticPr fontId="3"/>
  </si>
  <si>
    <t>　ａ）京都市産業観光局の調査結果である。</t>
    <phoneticPr fontId="3"/>
  </si>
  <si>
    <t>　ｂ）「京都府森林資源構成表」における京都市関係分の数値である。</t>
    <phoneticPr fontId="3"/>
  </si>
  <si>
    <t>１６　国有民有別山林面積及び樹種別民有林面積</t>
    <phoneticPr fontId="3"/>
  </si>
  <si>
    <t>－</t>
  </si>
  <si>
    <t>樹種別民有林面積　ｂ）</t>
    <phoneticPr fontId="3"/>
  </si>
  <si>
    <t>国有林
ａ）</t>
    <phoneticPr fontId="3"/>
  </si>
  <si>
    <t>民有林
ｂ）</t>
    <phoneticPr fontId="3"/>
  </si>
  <si>
    <r>
      <t>平成</t>
    </r>
    <r>
      <rPr>
        <sz val="8"/>
        <rFont val="ＭＳ 明朝"/>
        <family val="1"/>
        <charset val="128"/>
      </rPr>
      <t>11年度末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</si>
  <si>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12年度末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</si>
  <si>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rFont val="ＭＳ ゴシック"/>
        <family val="3"/>
        <charset val="128"/>
      </rPr>
      <t>13年度末</t>
    </r>
    <r>
      <rPr>
        <sz val="11"/>
        <rFont val="ＭＳ Ｐゴシック"/>
        <family val="3"/>
        <charset val="128"/>
      </rPr>
      <t/>
    </r>
    <phoneticPr fontId="3"/>
  </si>
  <si>
    <t>年次，行政区</t>
    <phoneticPr fontId="3"/>
  </si>
  <si>
    <t>平成9年度末</t>
    <phoneticPr fontId="3"/>
  </si>
  <si>
    <r>
      <t>平成</t>
    </r>
    <r>
      <rPr>
        <sz val="8"/>
        <rFont val="ＭＳ 明朝"/>
        <family val="1"/>
        <charset val="128"/>
      </rPr>
      <t>10年度末</t>
    </r>
    <r>
      <rPr>
        <sz val="11"/>
        <rFont val="ＭＳ Ｐゴシック"/>
        <family val="3"/>
        <charset val="128"/>
      </rPr>
      <t/>
    </r>
    <phoneticPr fontId="3"/>
  </si>
  <si>
    <t>　b）「京都府森林資源構成表」における京都市関係分の数値である。</t>
    <phoneticPr fontId="3"/>
  </si>
  <si>
    <t>　a）京都市産業観光局の調査結果である。</t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</si>
  <si>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</si>
  <si>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14年度末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</si>
  <si>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13年度末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</si>
  <si>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12年度末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</si>
  <si>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11年度末</t>
    </r>
    <r>
      <rPr>
        <sz val="11"/>
        <rFont val="ＭＳ Ｐゴシック"/>
        <family val="3"/>
        <charset val="128"/>
      </rPr>
      <t/>
    </r>
    <phoneticPr fontId="3"/>
  </si>
  <si>
    <t>平成10年度末</t>
    <phoneticPr fontId="3"/>
  </si>
  <si>
    <t>民有林
b）</t>
    <phoneticPr fontId="3"/>
  </si>
  <si>
    <t>国有林
a）</t>
    <phoneticPr fontId="3"/>
  </si>
  <si>
    <t>樹種別民有林面積　b）</t>
    <phoneticPr fontId="3"/>
  </si>
  <si>
    <t>　b）「京都府森林資源構成表」における京都市関係分の数値である。</t>
    <phoneticPr fontId="3"/>
  </si>
  <si>
    <t>　a）京都市産業観光局の調査結果である。</t>
    <phoneticPr fontId="3"/>
  </si>
  <si>
    <t>　資料：京都市産業観光局農林部林業振興課</t>
    <phoneticPr fontId="3"/>
  </si>
  <si>
    <r>
      <t>平成</t>
    </r>
    <r>
      <rPr>
        <b/>
        <sz val="8"/>
        <rFont val="ＭＳ ゴシック"/>
        <family val="3"/>
        <charset val="128"/>
      </rPr>
      <t>15年度末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</si>
  <si>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14年度末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</si>
  <si>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13年度末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</si>
  <si>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12年度末</t>
    </r>
    <r>
      <rPr>
        <sz val="11"/>
        <rFont val="ＭＳ Ｐゴシック"/>
        <family val="3"/>
        <charset val="128"/>
      </rPr>
      <t/>
    </r>
    <phoneticPr fontId="3"/>
  </si>
  <si>
    <r>
      <t>平成11年度末</t>
    </r>
    <r>
      <rPr>
        <sz val="11"/>
        <rFont val="ＭＳ Ｐゴシック"/>
        <family val="3"/>
        <charset val="128"/>
      </rPr>
      <t/>
    </r>
    <phoneticPr fontId="3"/>
  </si>
  <si>
    <t>民有林
b）</t>
    <phoneticPr fontId="3"/>
  </si>
  <si>
    <t>国有林
a）</t>
    <phoneticPr fontId="3"/>
  </si>
  <si>
    <t>樹種別民有林面積　b）</t>
    <phoneticPr fontId="3"/>
  </si>
  <si>
    <t>年次，行政区</t>
    <phoneticPr fontId="3"/>
  </si>
  <si>
    <t>（単位　面積＝ヘクタール）</t>
    <phoneticPr fontId="3"/>
  </si>
  <si>
    <t>　民有林とは，森林法第５条に係る森林をいい，地域森林計画対象外森林等を含まない。</t>
    <phoneticPr fontId="3"/>
  </si>
  <si>
    <t>１６　国有民有別山林面積及び樹種別民有林面積</t>
    <phoneticPr fontId="3"/>
  </si>
  <si>
    <r>
      <t>平成</t>
    </r>
    <r>
      <rPr>
        <b/>
        <sz val="8"/>
        <rFont val="ＭＳ ゴシック"/>
        <family val="3"/>
        <charset val="128"/>
      </rPr>
      <t>16年度末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</si>
  <si>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15年度末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</si>
  <si>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14年度末</t>
    </r>
    <r>
      <rPr>
        <sz val="11"/>
        <rFont val="ＭＳ Ｐゴシック"/>
        <family val="3"/>
        <charset val="128"/>
      </rPr>
      <t/>
    </r>
  </si>
  <si>
    <r>
      <t>平成12年度末</t>
    </r>
    <r>
      <rPr>
        <sz val="11"/>
        <rFont val="ＭＳ Ｐゴシック"/>
        <family val="3"/>
        <charset val="128"/>
      </rPr>
      <t/>
    </r>
    <phoneticPr fontId="3"/>
  </si>
  <si>
    <t>　資料：京都市産業観光局農林振興室林業振興課</t>
    <rPh sb="14" eb="16">
      <t>シンコウ</t>
    </rPh>
    <rPh sb="16" eb="17">
      <t>シツ</t>
    </rPh>
    <phoneticPr fontId="3"/>
  </si>
  <si>
    <t>　うち京北</t>
    <rPh sb="3" eb="5">
      <t>ケイホク</t>
    </rPh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</si>
  <si>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</si>
  <si>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</si>
  <si>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</si>
  <si>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phoneticPr fontId="3"/>
  </si>
  <si>
    <t>平成13年度</t>
    <phoneticPr fontId="3"/>
  </si>
  <si>
    <t>広葉樹</t>
    <phoneticPr fontId="3"/>
  </si>
  <si>
    <t>針 葉 樹</t>
    <phoneticPr fontId="3"/>
  </si>
  <si>
    <t>広 葉 樹</t>
    <phoneticPr fontId="3"/>
  </si>
  <si>
    <t>　　　b）</t>
    <phoneticPr fontId="3"/>
  </si>
  <si>
    <t>　　　a）</t>
    <phoneticPr fontId="3"/>
  </si>
  <si>
    <t>そ の 他</t>
    <phoneticPr fontId="3"/>
  </si>
  <si>
    <t>人　　　工　　　林</t>
    <phoneticPr fontId="3"/>
  </si>
  <si>
    <t>天　　　然　　　林</t>
    <phoneticPr fontId="3"/>
  </si>
  <si>
    <t>民 有 林</t>
    <phoneticPr fontId="3"/>
  </si>
  <si>
    <t>国 有 林</t>
    <phoneticPr fontId="3"/>
  </si>
  <si>
    <t>総　　数</t>
    <phoneticPr fontId="3"/>
  </si>
  <si>
    <t>樹　　種　　別　　民　　有　　林　　面　　積　b）</t>
    <phoneticPr fontId="3"/>
  </si>
  <si>
    <t>国 有 民 有 別 山 林 面 積</t>
    <phoneticPr fontId="3"/>
  </si>
  <si>
    <t>年　　度
行政区</t>
    <rPh sb="3" eb="4">
      <t>ド</t>
    </rPh>
    <rPh sb="5" eb="8">
      <t>ギョウセイク</t>
    </rPh>
    <phoneticPr fontId="3"/>
  </si>
  <si>
    <t>各年度３月３１日</t>
    <rPh sb="2" eb="3">
      <t>ド</t>
    </rPh>
    <phoneticPr fontId="3"/>
  </si>
  <si>
    <t>９　　国有民有別山林面積及び樹種別民有林面積</t>
    <phoneticPr fontId="3"/>
  </si>
  <si>
    <t>　b）「京都府森林資源構成表」における京都市関係分の数値である。</t>
    <phoneticPr fontId="3"/>
  </si>
  <si>
    <t>　a）京都市産業観光局の調査結果である。</t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</si>
  <si>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</si>
  <si>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</si>
  <si>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</si>
  <si>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15年度</t>
    </r>
    <phoneticPr fontId="3"/>
  </si>
  <si>
    <t>平成14年度</t>
    <phoneticPr fontId="3"/>
  </si>
  <si>
    <t>広葉樹</t>
    <phoneticPr fontId="3"/>
  </si>
  <si>
    <t>針 葉 樹</t>
    <phoneticPr fontId="3"/>
  </si>
  <si>
    <t>広 葉 樹</t>
    <phoneticPr fontId="3"/>
  </si>
  <si>
    <t>　　　b）</t>
    <phoneticPr fontId="3"/>
  </si>
  <si>
    <t>　　　a）</t>
    <phoneticPr fontId="3"/>
  </si>
  <si>
    <t>そ の 他</t>
    <phoneticPr fontId="3"/>
  </si>
  <si>
    <t>人　　　工　　　林</t>
    <phoneticPr fontId="3"/>
  </si>
  <si>
    <t>天　　　然　　　林</t>
    <phoneticPr fontId="3"/>
  </si>
  <si>
    <t>民 有 林</t>
    <phoneticPr fontId="3"/>
  </si>
  <si>
    <t>国 有 林</t>
    <phoneticPr fontId="3"/>
  </si>
  <si>
    <t>総　　数</t>
    <phoneticPr fontId="3"/>
  </si>
  <si>
    <t>樹　　種　　別　　民　　有　　林　　面　　積　b）</t>
    <phoneticPr fontId="3"/>
  </si>
  <si>
    <t>国 有 民 有 別 山 林 面 積</t>
    <phoneticPr fontId="3"/>
  </si>
  <si>
    <t>各年３月３１日</t>
  </si>
  <si>
    <t>（単位　面積＝ヘクタール）</t>
    <phoneticPr fontId="3"/>
  </si>
  <si>
    <t>　民有林とは，森林法第５条に係る森林をいい，地域森林計画対象外森林等を含まない。</t>
    <phoneticPr fontId="3"/>
  </si>
  <si>
    <t>９　　国有民有別山林面積及び樹種別民有林面積</t>
    <phoneticPr fontId="3"/>
  </si>
  <si>
    <t>　b）京都府森林資源構成表における京都市関係分の数値である。</t>
    <phoneticPr fontId="3"/>
  </si>
  <si>
    <t>　a）京都市産業観光局の調査結果である。</t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</si>
  <si>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</si>
  <si>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</si>
  <si>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</si>
  <si>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</si>
  <si>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</si>
  <si>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t>平成15年度</t>
  </si>
  <si>
    <t>広 葉 樹</t>
    <phoneticPr fontId="3"/>
  </si>
  <si>
    <t>針 葉 樹</t>
    <phoneticPr fontId="3"/>
  </si>
  <si>
    <t>　　　b）</t>
    <phoneticPr fontId="3"/>
  </si>
  <si>
    <t>　　　a）</t>
    <phoneticPr fontId="3"/>
  </si>
  <si>
    <t>その他</t>
    <phoneticPr fontId="3"/>
  </si>
  <si>
    <t>人　　　工　　　林</t>
    <phoneticPr fontId="3"/>
  </si>
  <si>
    <t>天　　　然　　　林</t>
    <phoneticPr fontId="3"/>
  </si>
  <si>
    <t>民 有 林</t>
    <phoneticPr fontId="3"/>
  </si>
  <si>
    <t>国 有 林</t>
    <phoneticPr fontId="3"/>
  </si>
  <si>
    <t>総　　数</t>
    <phoneticPr fontId="3"/>
  </si>
  <si>
    <t>樹　　種　　別　　民　　有　　林　　面　　積　b）</t>
    <phoneticPr fontId="3"/>
  </si>
  <si>
    <t>国 有 民 有 別 山 林 面 積</t>
    <phoneticPr fontId="3"/>
  </si>
  <si>
    <t>年　度
行政区</t>
    <rPh sb="2" eb="3">
      <t>ド</t>
    </rPh>
    <rPh sb="4" eb="5">
      <t>ギョウ</t>
    </rPh>
    <rPh sb="5" eb="6">
      <t>セイ</t>
    </rPh>
    <rPh sb="6" eb="7">
      <t>ク</t>
    </rPh>
    <phoneticPr fontId="3"/>
  </si>
  <si>
    <t>各年度末</t>
    <rPh sb="0" eb="2">
      <t>カクネン</t>
    </rPh>
    <rPh sb="2" eb="3">
      <t>ド</t>
    </rPh>
    <rPh sb="3" eb="4">
      <t>マツ</t>
    </rPh>
    <phoneticPr fontId="3"/>
  </si>
  <si>
    <t>（単位　ヘクタール）</t>
    <phoneticPr fontId="3"/>
  </si>
  <si>
    <t>　民有林とは，森林法第５条に係る森林をいい，地域森林計画対象外森林等を含まない。</t>
    <phoneticPr fontId="3"/>
  </si>
  <si>
    <t>９　　国有民有別山林面積及び樹種別民有林面積</t>
    <phoneticPr fontId="3"/>
  </si>
  <si>
    <t>　b） 京都府森林資源構成表における京都市関係分の数値である。</t>
    <phoneticPr fontId="3"/>
  </si>
  <si>
    <t>　a)  京都市産業観光局の調査結果である。</t>
    <phoneticPr fontId="3"/>
  </si>
  <si>
    <t>－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</si>
  <si>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</si>
  <si>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phoneticPr fontId="3"/>
  </si>
  <si>
    <t>平成16年度</t>
    <phoneticPr fontId="3"/>
  </si>
  <si>
    <t>広 葉 樹</t>
    <phoneticPr fontId="3"/>
  </si>
  <si>
    <t>針 葉 樹</t>
    <phoneticPr fontId="3"/>
  </si>
  <si>
    <t>　　　b）</t>
    <phoneticPr fontId="3"/>
  </si>
  <si>
    <t>　　　a）</t>
    <phoneticPr fontId="3"/>
  </si>
  <si>
    <t>その他</t>
    <phoneticPr fontId="3"/>
  </si>
  <si>
    <t>人　　　工　　　林</t>
    <phoneticPr fontId="3"/>
  </si>
  <si>
    <t>天　　　然　　　林</t>
    <phoneticPr fontId="3"/>
  </si>
  <si>
    <t>民 有 林</t>
    <phoneticPr fontId="3"/>
  </si>
  <si>
    <t>国 有 林</t>
    <phoneticPr fontId="3"/>
  </si>
  <si>
    <t>総　　数</t>
    <phoneticPr fontId="3"/>
  </si>
  <si>
    <t>樹　　種　　別　　民　　有　　林　　面　　積　b）</t>
    <phoneticPr fontId="3"/>
  </si>
  <si>
    <t>国 有 民 有 別 山 林 面 積</t>
    <phoneticPr fontId="3"/>
  </si>
  <si>
    <t>（単位　ヘクタール）</t>
    <phoneticPr fontId="3"/>
  </si>
  <si>
    <t>　「民有林」とは，森林法第５条に係る森林をいい，地域森林計画対象外森林等を含まない。</t>
    <phoneticPr fontId="3"/>
  </si>
  <si>
    <t>９　　国有民有別山林面積及び樹種別民有林面積</t>
    <phoneticPr fontId="3"/>
  </si>
  <si>
    <t>　b） 京都府森林資源構成表における京都市関係分の数値である。</t>
    <phoneticPr fontId="3"/>
  </si>
  <si>
    <t>　a)  京都市産業観光局の調査結果である。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</si>
  <si>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</si>
  <si>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</si>
  <si>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</si>
  <si>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3"/>
  </si>
  <si>
    <t>平成17年度</t>
    <phoneticPr fontId="3"/>
  </si>
  <si>
    <t>　「民有林」とは，森林法第５条に係る森林をいい，地域森林計画対象外森林等を含まない。</t>
    <phoneticPr fontId="3"/>
  </si>
  <si>
    <t>　b） 京都府森林資源構成表における京都市関係分の数値である。</t>
    <phoneticPr fontId="3"/>
  </si>
  <si>
    <t>　a)  京都市産業観光局の調査結果である。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</si>
  <si>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22年度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</si>
  <si>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21年度</t>
    </r>
    <phoneticPr fontId="3"/>
  </si>
  <si>
    <t>平成18年度</t>
    <phoneticPr fontId="3"/>
  </si>
  <si>
    <t>広 葉 樹</t>
    <phoneticPr fontId="3"/>
  </si>
  <si>
    <t>針 葉 樹</t>
    <phoneticPr fontId="3"/>
  </si>
  <si>
    <t>　　　b）</t>
    <phoneticPr fontId="3"/>
  </si>
  <si>
    <t>　　　a）</t>
    <phoneticPr fontId="3"/>
  </si>
  <si>
    <t>その他</t>
    <phoneticPr fontId="3"/>
  </si>
  <si>
    <t>人　　　工　　　林</t>
    <phoneticPr fontId="3"/>
  </si>
  <si>
    <t>天　　　然　　　林</t>
    <phoneticPr fontId="3"/>
  </si>
  <si>
    <t>民 有 林</t>
    <phoneticPr fontId="3"/>
  </si>
  <si>
    <t>国 有 林</t>
    <phoneticPr fontId="3"/>
  </si>
  <si>
    <t>総　　数</t>
    <phoneticPr fontId="3"/>
  </si>
  <si>
    <t>樹　　種　　別　　民　　有　　林　　面　　積　b）</t>
    <phoneticPr fontId="3"/>
  </si>
  <si>
    <t>国 有 民 有 別 山 林 面 積</t>
    <phoneticPr fontId="3"/>
  </si>
  <si>
    <t>（単位　ヘクタール）</t>
    <phoneticPr fontId="3"/>
  </si>
  <si>
    <t>　「民有林」とは，森林法第５条に係る森林をいい，地域森林計画対象外森林等を含まない。</t>
    <phoneticPr fontId="3"/>
  </si>
  <si>
    <t>９　　国有民有別山林面積及び樹種別民有林面積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</si>
  <si>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23年度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</si>
  <si>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22年度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</si>
  <si>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21年度</t>
    </r>
    <phoneticPr fontId="3"/>
  </si>
  <si>
    <r>
      <t>平成19年度</t>
    </r>
    <r>
      <rPr>
        <sz val="11"/>
        <rFont val="ＭＳ Ｐゴシック"/>
        <family val="3"/>
        <charset val="128"/>
      </rPr>
      <t/>
    </r>
  </si>
  <si>
    <t>２０　　国有民有別山林面積及び樹種別民有林面積</t>
    <phoneticPr fontId="3"/>
  </si>
  <si>
    <t>平成20年度</t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</si>
  <si>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</si>
  <si>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</si>
  <si>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</si>
  <si>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phoneticPr fontId="3"/>
  </si>
  <si>
    <t>アカマツ</t>
  </si>
  <si>
    <t>クロマツ</t>
  </si>
  <si>
    <t>スギ</t>
  </si>
  <si>
    <t>その他針</t>
  </si>
  <si>
    <t>ヒノキ</t>
  </si>
  <si>
    <t>丸太スギ</t>
  </si>
  <si>
    <t>クヌギ</t>
  </si>
  <si>
    <t>コナラ</t>
  </si>
  <si>
    <t>ザツ</t>
  </si>
  <si>
    <t>ケヤキ</t>
  </si>
  <si>
    <t>　a)  京都市産業観光局の調査結果である。</t>
    <phoneticPr fontId="3"/>
  </si>
  <si>
    <t>　b） 京都府森林資源構成表における京都市関係分の数値である。</t>
    <phoneticPr fontId="3"/>
  </si>
  <si>
    <t>２０　　国有民有別山林面積及び樹種別民有林面積</t>
    <phoneticPr fontId="3"/>
  </si>
  <si>
    <t>　「民有林」とは，森林法第５条に係る森林をいい，地域森林計画対象外森林等を含まない。</t>
    <phoneticPr fontId="3"/>
  </si>
  <si>
    <t>（単位　ヘクタール）</t>
    <phoneticPr fontId="3"/>
  </si>
  <si>
    <t>国 有 民 有 別 山 林 面 積</t>
    <phoneticPr fontId="3"/>
  </si>
  <si>
    <t>樹　　種　　別　　民　　有　　林　　面　　積　b）</t>
    <phoneticPr fontId="3"/>
  </si>
  <si>
    <t>総　　数</t>
    <phoneticPr fontId="3"/>
  </si>
  <si>
    <t>国 有 林</t>
    <phoneticPr fontId="3"/>
  </si>
  <si>
    <t>民 有 林</t>
    <phoneticPr fontId="3"/>
  </si>
  <si>
    <t>天　　　然　　　林</t>
    <phoneticPr fontId="3"/>
  </si>
  <si>
    <t>人　　　工　　　林</t>
    <phoneticPr fontId="3"/>
  </si>
  <si>
    <t>その他</t>
    <phoneticPr fontId="3"/>
  </si>
  <si>
    <t>　　　a）</t>
    <phoneticPr fontId="3"/>
  </si>
  <si>
    <t>　　　b）</t>
    <phoneticPr fontId="3"/>
  </si>
  <si>
    <t>針 葉 樹</t>
    <phoneticPr fontId="3"/>
  </si>
  <si>
    <t>広 葉 樹</t>
    <phoneticPr fontId="3"/>
  </si>
  <si>
    <t>　a)  京都市産業観光局の調査結果である。</t>
    <phoneticPr fontId="3"/>
  </si>
  <si>
    <t>平成21年度</t>
    <rPh sb="5" eb="6">
      <t>ド</t>
    </rPh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</si>
  <si>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22年度</t>
    </r>
    <rPh sb="5" eb="6">
      <t>ド</t>
    </rPh>
    <phoneticPr fontId="16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</si>
  <si>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23年度</t>
    </r>
    <rPh sb="5" eb="6">
      <t>ド</t>
    </rPh>
    <phoneticPr fontId="16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</si>
  <si>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24年度</t>
    </r>
    <rPh sb="5" eb="6">
      <t>ド</t>
    </rPh>
    <phoneticPr fontId="16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</si>
  <si>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phoneticPr fontId="3"/>
  </si>
  <si>
    <t>（単位　ヘクタール）</t>
    <phoneticPr fontId="3"/>
  </si>
  <si>
    <t>国 有 民 有 別 山 林 面 積</t>
    <phoneticPr fontId="3"/>
  </si>
  <si>
    <t>樹　　種　　別　　民　　有　　林　　面　　積　b）</t>
    <phoneticPr fontId="3"/>
  </si>
  <si>
    <t>総　　数</t>
    <phoneticPr fontId="3"/>
  </si>
  <si>
    <t>国 有 林</t>
    <phoneticPr fontId="3"/>
  </si>
  <si>
    <t>民 有 林</t>
    <phoneticPr fontId="3"/>
  </si>
  <si>
    <t>天　　　然　　　林</t>
    <phoneticPr fontId="3"/>
  </si>
  <si>
    <t>人　　　工　　　林</t>
    <phoneticPr fontId="3"/>
  </si>
  <si>
    <t>その他</t>
    <phoneticPr fontId="3"/>
  </si>
  <si>
    <t>　　　a）</t>
    <phoneticPr fontId="3"/>
  </si>
  <si>
    <t>　　　b）</t>
    <phoneticPr fontId="3"/>
  </si>
  <si>
    <t>針 葉 樹</t>
    <phoneticPr fontId="3"/>
  </si>
  <si>
    <t>広 葉 樹</t>
    <phoneticPr fontId="3"/>
  </si>
  <si>
    <t>平成22年度</t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</si>
  <si>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</si>
  <si>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24年度</t>
    </r>
    <phoneticPr fontId="3"/>
  </si>
  <si>
    <r>
      <t>平成</t>
    </r>
    <r>
      <rPr>
        <sz val="8"/>
        <rFont val="ＭＳ 明朝"/>
        <family val="1"/>
        <charset val="128"/>
      </rPr>
      <t>25年度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</si>
  <si>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3"/>
  </si>
  <si>
    <t>　a)  京都市産業観光局の調査結果である。</t>
    <phoneticPr fontId="3"/>
  </si>
  <si>
    <t>　b） 京都府森林資源構成表における京都市関係分の数値である。</t>
    <phoneticPr fontId="3"/>
  </si>
  <si>
    <t>平成23年度</t>
    <phoneticPr fontId="3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</si>
  <si>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</si>
  <si>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</si>
  <si>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3"/>
  </si>
  <si>
    <t>２０　　国有民有別山林面積及び樹種別民有林面積</t>
    <phoneticPr fontId="3"/>
  </si>
  <si>
    <t>　「民有林」とは，森林法第５条に係る森林をいい，地域森林計画対象外森林等を含まない。</t>
    <phoneticPr fontId="3"/>
  </si>
  <si>
    <t>（単位　ヘクタール）</t>
    <phoneticPr fontId="3"/>
  </si>
  <si>
    <t>国 有 民 有 別 山 林 面 積</t>
    <phoneticPr fontId="3"/>
  </si>
  <si>
    <t>樹　　種　　別　　民　　有　　林　　面　　積　b）</t>
    <phoneticPr fontId="3"/>
  </si>
  <si>
    <t>総　　数</t>
    <phoneticPr fontId="3"/>
  </si>
  <si>
    <t>国 有 林</t>
    <phoneticPr fontId="3"/>
  </si>
  <si>
    <t>民 有 林</t>
    <phoneticPr fontId="3"/>
  </si>
  <si>
    <t>天　　　然　　　林</t>
    <phoneticPr fontId="3"/>
  </si>
  <si>
    <t>人　　　工　　　林</t>
    <phoneticPr fontId="3"/>
  </si>
  <si>
    <t>その他</t>
    <phoneticPr fontId="3"/>
  </si>
  <si>
    <t>　　　a）</t>
    <phoneticPr fontId="3"/>
  </si>
  <si>
    <t>　　　b）</t>
    <phoneticPr fontId="3"/>
  </si>
  <si>
    <t>針 葉 樹</t>
    <phoneticPr fontId="3"/>
  </si>
  <si>
    <t>広 葉 樹</t>
    <phoneticPr fontId="3"/>
  </si>
  <si>
    <t>平成24年度</t>
    <phoneticPr fontId="3"/>
  </si>
  <si>
    <r>
      <t>平成</t>
    </r>
    <r>
      <rPr>
        <sz val="8"/>
        <rFont val="ＭＳ 明朝"/>
        <family val="1"/>
        <charset val="128"/>
      </rPr>
      <t>25年度</t>
    </r>
    <phoneticPr fontId="3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</si>
  <si>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</si>
  <si>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</si>
  <si>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rFont val="ＭＳ ゴシック"/>
        <family val="3"/>
        <charset val="128"/>
      </rPr>
      <t>28</t>
    </r>
    <r>
      <rPr>
        <b/>
        <sz val="8"/>
        <color indexed="8"/>
        <rFont val="ＭＳ ゴシック"/>
        <family val="3"/>
        <charset val="128"/>
      </rPr>
      <t>年度</t>
    </r>
    <phoneticPr fontId="3"/>
  </si>
  <si>
    <t>　a)  京都市産業観光局の調査結果である。</t>
    <phoneticPr fontId="3"/>
  </si>
  <si>
    <t>　b） 京都府森林資源構成表における京都市関係分の数値である。</t>
    <phoneticPr fontId="3"/>
  </si>
  <si>
    <t>平成25年度</t>
    <phoneticPr fontId="3"/>
  </si>
  <si>
    <r>
      <t>平成</t>
    </r>
    <r>
      <rPr>
        <sz val="8"/>
        <rFont val="ＭＳ 明朝"/>
        <family val="1"/>
        <charset val="128"/>
      </rPr>
      <t>26年度</t>
    </r>
    <phoneticPr fontId="3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</si>
  <si>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</si>
  <si>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rFont val="ＭＳ Ｐゴシック"/>
        <family val="3"/>
        <charset val="128"/>
      </rPr>
      <t>29</t>
    </r>
    <r>
      <rPr>
        <b/>
        <sz val="8"/>
        <color indexed="8"/>
        <rFont val="ＭＳ Ｐゴシック"/>
        <family val="3"/>
        <charset val="128"/>
      </rPr>
      <t>年度</t>
    </r>
    <phoneticPr fontId="3"/>
  </si>
  <si>
    <t>平成26年度</t>
  </si>
  <si>
    <r>
      <t>平成</t>
    </r>
    <r>
      <rPr>
        <sz val="8"/>
        <rFont val="ＭＳ 明朝"/>
        <family val="1"/>
        <charset val="128"/>
      </rPr>
      <t>27年度</t>
    </r>
    <phoneticPr fontId="3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</si>
  <si>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</si>
  <si>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</si>
  <si>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30年度</t>
    </r>
    <phoneticPr fontId="3"/>
  </si>
  <si>
    <t>平成27年度</t>
    <phoneticPr fontId="3"/>
  </si>
  <si>
    <r>
      <t>平成</t>
    </r>
    <r>
      <rPr>
        <sz val="8"/>
        <rFont val="ＭＳ 明朝"/>
        <family val="1"/>
        <charset val="128"/>
      </rPr>
      <t>30年度</t>
    </r>
    <phoneticPr fontId="3"/>
  </si>
  <si>
    <t>令和元年度</t>
    <rPh sb="0" eb="2">
      <t>レイワ</t>
    </rPh>
    <rPh sb="2" eb="3">
      <t>ガン</t>
    </rPh>
    <rPh sb="3" eb="4">
      <t>ネン</t>
    </rPh>
    <phoneticPr fontId="3"/>
  </si>
  <si>
    <t>１９　国有民有別山林面積及び樹種別民有林面積</t>
    <phoneticPr fontId="3"/>
  </si>
  <si>
    <t>　「民有林」とは、森林法第５条に係る森林をいい、地域森林計画対象外森林等を含まない。</t>
  </si>
  <si>
    <t>平成28年度</t>
    <phoneticPr fontId="3"/>
  </si>
  <si>
    <t>令和元年度</t>
    <rPh sb="0" eb="2">
      <t>レイワ</t>
    </rPh>
    <rPh sb="2" eb="3">
      <t>ガン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</si>
  <si>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rPh sb="4" eb="5">
      <t>ネン</t>
    </rPh>
    <phoneticPr fontId="3"/>
  </si>
  <si>
    <t>２０　国有民有別山林面積及び樹種別民有林面積</t>
    <phoneticPr fontId="3"/>
  </si>
  <si>
    <t>a)</t>
    <phoneticPr fontId="3"/>
  </si>
  <si>
    <t>b)</t>
    <phoneticPr fontId="3"/>
  </si>
  <si>
    <t>平成29年度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</si>
  <si>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</si>
  <si>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rPh sb="0" eb="2">
      <t>レイワ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</si>
</sst>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&quot;γ&quot;#,##0.00"/>
    <numFmt numFmtId="180" formatCode="_ * #,##0_ ;_ * \-#,##0_ ;_ * &quot;－&quot;;_ @_ 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color indexed="64"/>
      <name val="ＭＳ ゴシック"/>
      <family val="3"/>
      <charset val="128"/>
    </font>
    <font>
      <sz val="8"/>
      <color indexed="64"/>
      <name val="ＭＳ 明朝"/>
      <family val="1"/>
      <charset val="128"/>
    </font>
    <font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9" fillId="0" borderId="0"/>
  </cellStyleXfs>
  <cellXfs count="224">
    <xf numFmtId="0" fontId="0" fillId="0" borderId="0" xfId="0"/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3" fontId="4" fillId="0" borderId="3" xfId="4" applyNumberFormat="1" applyFont="1" applyBorder="1"/>
    <xf numFmtId="3" fontId="4" fillId="0" borderId="0" xfId="4" applyNumberFormat="1" applyFont="1" applyBorder="1"/>
    <xf numFmtId="0" fontId="4" fillId="0" borderId="0" xfId="4" applyFont="1" applyBorder="1"/>
    <xf numFmtId="3" fontId="12" fillId="0" borderId="3" xfId="4" applyNumberFormat="1" applyFont="1" applyBorder="1"/>
    <xf numFmtId="3" fontId="12" fillId="0" borderId="0" xfId="4" applyNumberFormat="1" applyFont="1" applyBorder="1"/>
    <xf numFmtId="0" fontId="12" fillId="0" borderId="0" xfId="4" applyFont="1" applyBorder="1"/>
    <xf numFmtId="3" fontId="11" fillId="0" borderId="3" xfId="4" applyNumberFormat="1" applyFont="1" applyBorder="1"/>
    <xf numFmtId="3" fontId="11" fillId="0" borderId="0" xfId="4" applyNumberFormat="1" applyFont="1" applyBorder="1"/>
    <xf numFmtId="0" fontId="11" fillId="0" borderId="0" xfId="4" applyFont="1" applyBorder="1"/>
    <xf numFmtId="0" fontId="4" fillId="0" borderId="3" xfId="4" applyFont="1" applyBorder="1"/>
    <xf numFmtId="3" fontId="4" fillId="0" borderId="3" xfId="4" applyNumberFormat="1" applyFont="1" applyBorder="1" applyAlignment="1">
      <alignment horizontal="right"/>
    </xf>
    <xf numFmtId="3" fontId="4" fillId="0" borderId="0" xfId="4" applyNumberFormat="1" applyFont="1" applyBorder="1" applyAlignment="1">
      <alignment horizontal="right"/>
    </xf>
    <xf numFmtId="38" fontId="4" fillId="0" borderId="0" xfId="1" applyFont="1" applyBorder="1"/>
    <xf numFmtId="0" fontId="5" fillId="0" borderId="0" xfId="0" applyFont="1" applyBorder="1" applyAlignment="1"/>
    <xf numFmtId="3" fontId="4" fillId="0" borderId="4" xfId="4" applyNumberFormat="1" applyFont="1" applyBorder="1"/>
    <xf numFmtId="0" fontId="4" fillId="0" borderId="1" xfId="4" applyFont="1" applyBorder="1"/>
    <xf numFmtId="3" fontId="4" fillId="0" borderId="1" xfId="4" applyNumberFormat="1" applyFont="1" applyBorder="1"/>
    <xf numFmtId="3" fontId="4" fillId="0" borderId="1" xfId="4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1" xfId="4" applyNumberFormat="1" applyFont="1" applyBorder="1"/>
    <xf numFmtId="178" fontId="4" fillId="0" borderId="1" xfId="4" applyNumberFormat="1" applyFont="1" applyBorder="1" applyAlignment="1">
      <alignment horizontal="right"/>
    </xf>
    <xf numFmtId="178" fontId="4" fillId="0" borderId="4" xfId="4" applyNumberFormat="1" applyFont="1" applyBorder="1"/>
    <xf numFmtId="178" fontId="4" fillId="0" borderId="0" xfId="4" applyNumberFormat="1" applyFont="1" applyBorder="1"/>
    <xf numFmtId="178" fontId="4" fillId="0" borderId="3" xfId="4" applyNumberFormat="1" applyFont="1" applyBorder="1"/>
    <xf numFmtId="178" fontId="4" fillId="0" borderId="0" xfId="4" applyNumberFormat="1" applyFont="1" applyBorder="1" applyAlignment="1">
      <alignment horizontal="right"/>
    </xf>
    <xf numFmtId="178" fontId="4" fillId="0" borderId="0" xfId="1" applyNumberFormat="1" applyFont="1" applyBorder="1"/>
    <xf numFmtId="178" fontId="4" fillId="0" borderId="3" xfId="4" applyNumberFormat="1" applyFont="1" applyBorder="1" applyAlignment="1">
      <alignment horizontal="right"/>
    </xf>
    <xf numFmtId="178" fontId="11" fillId="0" borderId="0" xfId="4" applyNumberFormat="1" applyFont="1" applyBorder="1"/>
    <xf numFmtId="178" fontId="11" fillId="0" borderId="3" xfId="4" applyNumberFormat="1" applyFont="1" applyBorder="1"/>
    <xf numFmtId="2" fontId="4" fillId="0" borderId="1" xfId="4" applyNumberFormat="1" applyFont="1" applyFill="1" applyBorder="1"/>
    <xf numFmtId="4" fontId="4" fillId="0" borderId="1" xfId="4" applyNumberFormat="1" applyFont="1" applyFill="1" applyBorder="1" applyAlignment="1">
      <alignment horizontal="right"/>
    </xf>
    <xf numFmtId="2" fontId="4" fillId="0" borderId="4" xfId="4" applyNumberFormat="1" applyFont="1" applyFill="1" applyBorder="1"/>
    <xf numFmtId="2" fontId="4" fillId="0" borderId="0" xfId="4" applyNumberFormat="1" applyFont="1" applyFill="1" applyBorder="1"/>
    <xf numFmtId="2" fontId="4" fillId="0" borderId="3" xfId="4" applyNumberFormat="1" applyFont="1" applyFill="1" applyBorder="1"/>
    <xf numFmtId="2" fontId="4" fillId="0" borderId="0" xfId="4" applyNumberFormat="1" applyFont="1" applyFill="1" applyBorder="1" applyAlignment="1">
      <alignment horizontal="right"/>
    </xf>
    <xf numFmtId="2" fontId="4" fillId="0" borderId="0" xfId="1" applyNumberFormat="1" applyFont="1" applyFill="1" applyBorder="1"/>
    <xf numFmtId="4" fontId="4" fillId="0" borderId="0" xfId="4" applyNumberFormat="1" applyFont="1" applyFill="1" applyBorder="1" applyAlignment="1">
      <alignment horizontal="right"/>
    </xf>
    <xf numFmtId="4" fontId="4" fillId="0" borderId="3" xfId="4" applyNumberFormat="1" applyFont="1" applyFill="1" applyBorder="1" applyAlignment="1">
      <alignment horizontal="right"/>
    </xf>
    <xf numFmtId="4" fontId="4" fillId="0" borderId="0" xfId="4" applyNumberFormat="1" applyFont="1" applyFill="1" applyBorder="1"/>
    <xf numFmtId="4" fontId="4" fillId="0" borderId="3" xfId="4" applyNumberFormat="1" applyFont="1" applyFill="1" applyBorder="1"/>
    <xf numFmtId="4" fontId="4" fillId="0" borderId="0" xfId="4" applyNumberFormat="1" applyFont="1" applyBorder="1" applyAlignment="1">
      <alignment horizontal="right"/>
    </xf>
    <xf numFmtId="4" fontId="4" fillId="0" borderId="0" xfId="4" applyNumberFormat="1" applyFont="1" applyBorder="1"/>
    <xf numFmtId="4" fontId="4" fillId="0" borderId="3" xfId="4" applyNumberFormat="1" applyFont="1" applyBorder="1"/>
    <xf numFmtId="4" fontId="4" fillId="0" borderId="3" xfId="4" applyNumberFormat="1" applyFont="1" applyBorder="1" applyAlignment="1">
      <alignment horizontal="right"/>
    </xf>
    <xf numFmtId="4" fontId="8" fillId="0" borderId="0" xfId="4" applyNumberFormat="1" applyFont="1" applyBorder="1"/>
    <xf numFmtId="4" fontId="8" fillId="0" borderId="3" xfId="4" applyNumberFormat="1" applyFont="1" applyBorder="1"/>
    <xf numFmtId="179" fontId="4" fillId="0" borderId="0" xfId="4" applyNumberFormat="1" applyFont="1" applyBorder="1"/>
    <xf numFmtId="179" fontId="4" fillId="0" borderId="3" xfId="4" applyNumberFormat="1" applyFont="1" applyBorder="1"/>
    <xf numFmtId="179" fontId="4" fillId="0" borderId="8" xfId="4" applyNumberFormat="1" applyFont="1" applyBorder="1"/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0" xfId="1" applyNumberFormat="1" applyFont="1" applyBorder="1" applyAlignment="1">
      <alignment horizontal="right"/>
    </xf>
    <xf numFmtId="4" fontId="4" fillId="0" borderId="3" xfId="1" applyNumberFormat="1" applyFont="1" applyBorder="1" applyAlignment="1">
      <alignment horizontal="right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4" fontId="8" fillId="0" borderId="0" xfId="1" applyNumberFormat="1" applyFont="1" applyBorder="1" applyAlignment="1">
      <alignment horizontal="right"/>
    </xf>
    <xf numFmtId="4" fontId="8" fillId="0" borderId="3" xfId="1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4" fontId="4" fillId="0" borderId="0" xfId="1" applyNumberFormat="1" applyFont="1" applyBorder="1" applyAlignment="1">
      <alignment horizontal="right" vertical="center"/>
    </xf>
    <xf numFmtId="4" fontId="4" fillId="0" borderId="3" xfId="1" applyNumberFormat="1" applyFont="1" applyBorder="1" applyAlignment="1">
      <alignment horizontal="right" vertical="center"/>
    </xf>
    <xf numFmtId="4" fontId="8" fillId="0" borderId="0" xfId="1" applyNumberFormat="1" applyFont="1" applyBorder="1" applyAlignment="1">
      <alignment horizontal="right" vertical="center" shrinkToFit="1"/>
    </xf>
    <xf numFmtId="4" fontId="8" fillId="0" borderId="0" xfId="1" applyNumberFormat="1" applyFont="1" applyBorder="1" applyAlignment="1">
      <alignment horizontal="right" vertical="center"/>
    </xf>
    <xf numFmtId="4" fontId="8" fillId="0" borderId="3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vertical="center" shrinkToFit="1"/>
    </xf>
    <xf numFmtId="4" fontId="8" fillId="0" borderId="0" xfId="1" applyNumberFormat="1" applyFont="1" applyBorder="1" applyAlignment="1">
      <alignment vertical="center"/>
    </xf>
    <xf numFmtId="0" fontId="13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180" fontId="4" fillId="0" borderId="0" xfId="1" applyNumberFormat="1" applyFont="1" applyBorder="1" applyAlignment="1">
      <alignment horizontal="right" vertical="center"/>
    </xf>
    <xf numFmtId="180" fontId="4" fillId="0" borderId="3" xfId="1" applyNumberFormat="1" applyFont="1" applyBorder="1" applyAlignment="1">
      <alignment horizontal="right" vertical="center"/>
    </xf>
    <xf numFmtId="4" fontId="8" fillId="0" borderId="3" xfId="1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4" fontId="4" fillId="0" borderId="0" xfId="1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4" fontId="4" fillId="0" borderId="3" xfId="1" applyNumberFormat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vertical="center"/>
    </xf>
    <xf numFmtId="4" fontId="8" fillId="0" borderId="3" xfId="1" applyNumberFormat="1" applyFont="1" applyFill="1" applyBorder="1" applyAlignment="1">
      <alignment vertical="center"/>
    </xf>
    <xf numFmtId="180" fontId="4" fillId="0" borderId="3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vertical="center"/>
    </xf>
    <xf numFmtId="4" fontId="4" fillId="0" borderId="3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0" xfId="3" applyFont="1" applyBorder="1" applyAlignment="1">
      <alignment horizontal="distributed" vertical="center"/>
    </xf>
    <xf numFmtId="0" fontId="6" fillId="0" borderId="0" xfId="3" applyFont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4" fontId="19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0" fontId="6" fillId="0" borderId="0" xfId="3" applyFont="1" applyAlignment="1">
      <alignment horizontal="distributed" vertical="center"/>
    </xf>
    <xf numFmtId="0" fontId="18" fillId="0" borderId="6" xfId="3" applyFont="1" applyBorder="1" applyAlignment="1">
      <alignment horizontal="distributed" vertical="center"/>
    </xf>
    <xf numFmtId="177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6" xfId="3" applyFont="1" applyBorder="1" applyAlignment="1">
      <alignment horizontal="distributed" vertical="center"/>
    </xf>
    <xf numFmtId="0" fontId="19" fillId="0" borderId="6" xfId="3" applyFont="1" applyBorder="1" applyAlignment="1">
      <alignment horizontal="distributed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distributed" vertical="center"/>
      <protection locked="0"/>
    </xf>
    <xf numFmtId="4" fontId="4" fillId="0" borderId="3" xfId="1" applyNumberFormat="1" applyFont="1" applyBorder="1" applyAlignment="1" applyProtection="1">
      <alignment horizontal="right" vertical="center"/>
      <protection locked="0"/>
    </xf>
    <xf numFmtId="4" fontId="4" fillId="0" borderId="0" xfId="1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3" applyFont="1" applyAlignment="1" applyProtection="1">
      <alignment horizontal="distributed" vertical="center"/>
      <protection locked="0"/>
    </xf>
    <xf numFmtId="0" fontId="6" fillId="0" borderId="6" xfId="3" applyFont="1" applyBorder="1" applyAlignment="1" applyProtection="1">
      <alignment horizontal="distributed" vertical="center"/>
      <protection locked="0"/>
    </xf>
    <xf numFmtId="4" fontId="4" fillId="0" borderId="3" xfId="1" applyNumberFormat="1" applyFont="1" applyFill="1" applyBorder="1" applyAlignment="1" applyProtection="1">
      <alignment vertical="center"/>
      <protection locked="0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0" fontId="4" fillId="0" borderId="6" xfId="3" applyFont="1" applyBorder="1" applyAlignment="1" applyProtection="1">
      <alignment horizontal="distributed" vertical="center"/>
      <protection locked="0"/>
    </xf>
    <xf numFmtId="0" fontId="19" fillId="0" borderId="6" xfId="3" applyFont="1" applyBorder="1" applyAlignment="1" applyProtection="1">
      <alignment horizontal="distributed" vertical="center"/>
      <protection locked="0"/>
    </xf>
    <xf numFmtId="4" fontId="19" fillId="0" borderId="0" xfId="1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4" fillId="0" borderId="3" xfId="1" applyNumberFormat="1" applyFont="1" applyFill="1" applyBorder="1" applyAlignment="1" applyProtection="1">
      <alignment horizontal="right" vertical="center"/>
      <protection locked="0"/>
    </xf>
    <xf numFmtId="4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80" fontId="4" fillId="0" borderId="3" xfId="1" applyNumberFormat="1" applyFont="1" applyFill="1" applyBorder="1" applyAlignment="1" applyProtection="1">
      <alignment horizontal="right" vertical="center"/>
      <protection locked="0"/>
    </xf>
    <xf numFmtId="180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distributed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distributed" vertical="center" wrapText="1" justifyLastLine="1"/>
      <protection locked="0"/>
    </xf>
    <xf numFmtId="0" fontId="0" fillId="0" borderId="6" xfId="0" applyBorder="1" applyAlignment="1" applyProtection="1">
      <alignment horizontal="distributed" vertical="center" justifyLastLine="1"/>
      <protection locked="0"/>
    </xf>
    <xf numFmtId="0" fontId="0" fillId="0" borderId="7" xfId="0" applyBorder="1" applyAlignment="1" applyProtection="1">
      <alignment horizontal="distributed" vertical="center" justifyLastLine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3" fontId="4" fillId="0" borderId="12" xfId="0" applyNumberFormat="1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_1600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BA843-797A-43B0-8954-3B93A689BFEB}">
  <dimension ref="A1:BD32"/>
  <sheetViews>
    <sheetView tabSelected="1" zoomScaleNormal="100" zoomScaleSheetLayoutView="100" workbookViewId="0"/>
  </sheetViews>
  <sheetFormatPr defaultRowHeight="10.5"/>
  <cols>
    <col min="1" max="1" width="8.75" style="141" customWidth="1"/>
    <col min="2" max="9" width="8.375" style="141" customWidth="1"/>
    <col min="10" max="10" width="8" style="141" customWidth="1"/>
    <col min="11" max="11" width="6.25" style="141" customWidth="1"/>
    <col min="12" max="16384" width="9" style="141"/>
  </cols>
  <sheetData>
    <row r="1" spans="1:12" ht="13.5" customHeight="1"/>
    <row r="2" spans="1:12" ht="13.5" customHeight="1">
      <c r="A2" s="177" t="s">
        <v>292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2" ht="8.1" customHeight="1"/>
    <row r="4" spans="1:12" ht="10.5" customHeight="1">
      <c r="A4" s="141" t="s">
        <v>288</v>
      </c>
    </row>
    <row r="5" spans="1:12" ht="8.1" customHeight="1"/>
    <row r="6" spans="1:12" ht="10.5" customHeight="1">
      <c r="A6" s="142" t="s">
        <v>134</v>
      </c>
      <c r="B6" s="142"/>
      <c r="C6" s="142"/>
      <c r="D6" s="142"/>
      <c r="E6" s="142"/>
      <c r="F6" s="142"/>
      <c r="G6" s="142"/>
      <c r="H6" s="142"/>
      <c r="I6" s="142"/>
      <c r="J6" s="142"/>
      <c r="K6" s="143" t="s">
        <v>133</v>
      </c>
    </row>
    <row r="7" spans="1:12" ht="10.5" customHeight="1">
      <c r="A7" s="178" t="s">
        <v>132</v>
      </c>
      <c r="B7" s="181" t="s">
        <v>84</v>
      </c>
      <c r="C7" s="182"/>
      <c r="D7" s="183"/>
      <c r="E7" s="181" t="s">
        <v>83</v>
      </c>
      <c r="F7" s="184"/>
      <c r="G7" s="184"/>
      <c r="H7" s="184"/>
      <c r="I7" s="184"/>
      <c r="J7" s="184"/>
      <c r="K7" s="184"/>
    </row>
    <row r="8" spans="1:12" ht="10.5" customHeight="1">
      <c r="A8" s="179"/>
      <c r="B8" s="185" t="s">
        <v>82</v>
      </c>
      <c r="C8" s="144" t="s">
        <v>81</v>
      </c>
      <c r="D8" s="145" t="s">
        <v>80</v>
      </c>
      <c r="E8" s="187" t="s">
        <v>79</v>
      </c>
      <c r="F8" s="182"/>
      <c r="G8" s="183"/>
      <c r="H8" s="187" t="s">
        <v>78</v>
      </c>
      <c r="I8" s="182"/>
      <c r="J8" s="183"/>
      <c r="K8" s="188" t="s">
        <v>124</v>
      </c>
    </row>
    <row r="9" spans="1:12" ht="10.5" customHeight="1">
      <c r="A9" s="180"/>
      <c r="B9" s="186"/>
      <c r="C9" s="146" t="s">
        <v>293</v>
      </c>
      <c r="D9" s="147" t="s">
        <v>294</v>
      </c>
      <c r="E9" s="148" t="s">
        <v>5</v>
      </c>
      <c r="F9" s="148" t="s">
        <v>73</v>
      </c>
      <c r="G9" s="148" t="s">
        <v>74</v>
      </c>
      <c r="H9" s="148" t="s">
        <v>5</v>
      </c>
      <c r="I9" s="148" t="s">
        <v>73</v>
      </c>
      <c r="J9" s="149" t="s">
        <v>74</v>
      </c>
      <c r="K9" s="189"/>
      <c r="L9" s="150"/>
    </row>
    <row r="10" spans="1:12" ht="6" customHeight="1">
      <c r="A10" s="151"/>
      <c r="B10" s="152"/>
      <c r="C10" s="153"/>
      <c r="D10" s="153"/>
      <c r="E10" s="153"/>
      <c r="F10" s="153"/>
      <c r="G10" s="153"/>
      <c r="H10" s="153"/>
      <c r="I10" s="153"/>
      <c r="J10" s="153"/>
      <c r="K10" s="154"/>
      <c r="L10" s="150"/>
    </row>
    <row r="11" spans="1:12" ht="10.5" customHeight="1">
      <c r="A11" s="155" t="s">
        <v>295</v>
      </c>
      <c r="B11" s="156">
        <v>60824.29</v>
      </c>
      <c r="C11" s="157">
        <v>1616.9</v>
      </c>
      <c r="D11" s="157">
        <v>59207.39</v>
      </c>
      <c r="E11" s="157">
        <v>34201.43</v>
      </c>
      <c r="F11" s="157">
        <v>12821.51</v>
      </c>
      <c r="G11" s="157">
        <v>21379.920000000002</v>
      </c>
      <c r="H11" s="157">
        <v>24093.88</v>
      </c>
      <c r="I11" s="157">
        <v>24005.97</v>
      </c>
      <c r="J11" s="157">
        <v>87.910000000000011</v>
      </c>
      <c r="K11" s="157">
        <v>912.08000000000015</v>
      </c>
      <c r="L11" s="158"/>
    </row>
    <row r="12" spans="1:12" ht="10.5" customHeight="1">
      <c r="A12" s="160" t="s">
        <v>285</v>
      </c>
      <c r="B12" s="156">
        <v>60824.189999999995</v>
      </c>
      <c r="C12" s="157">
        <v>1616.8900000000003</v>
      </c>
      <c r="D12" s="157">
        <v>59207.3</v>
      </c>
      <c r="E12" s="157">
        <v>34206.14</v>
      </c>
      <c r="F12" s="157">
        <v>12801.160000000002</v>
      </c>
      <c r="G12" s="157">
        <v>21404.98</v>
      </c>
      <c r="H12" s="157">
        <v>24083.51</v>
      </c>
      <c r="I12" s="157">
        <v>23995.329999999998</v>
      </c>
      <c r="J12" s="157">
        <v>88.179999999999993</v>
      </c>
      <c r="K12" s="157">
        <v>917.65000000000009</v>
      </c>
      <c r="L12" s="158"/>
    </row>
    <row r="13" spans="1:12" ht="10.5" customHeight="1">
      <c r="A13" s="163" t="s">
        <v>290</v>
      </c>
      <c r="B13" s="161">
        <v>60824.76999999999</v>
      </c>
      <c r="C13" s="162">
        <v>1616.8900000000003</v>
      </c>
      <c r="D13" s="162">
        <v>59207.87999999999</v>
      </c>
      <c r="E13" s="162">
        <v>34222.019999999997</v>
      </c>
      <c r="F13" s="162">
        <v>12778.85</v>
      </c>
      <c r="G13" s="162">
        <v>21443.17</v>
      </c>
      <c r="H13" s="162">
        <v>24067.109999999997</v>
      </c>
      <c r="I13" s="162">
        <v>23977.839999999997</v>
      </c>
      <c r="J13" s="162">
        <v>89.27</v>
      </c>
      <c r="K13" s="162">
        <v>918.75</v>
      </c>
      <c r="L13" s="158"/>
    </row>
    <row r="14" spans="1:12" ht="10.5" customHeight="1">
      <c r="A14" s="163" t="s">
        <v>296</v>
      </c>
      <c r="B14" s="162">
        <v>60824.05</v>
      </c>
      <c r="C14" s="162">
        <v>1616.9</v>
      </c>
      <c r="D14" s="162">
        <v>59207.149999999994</v>
      </c>
      <c r="E14" s="162">
        <v>34225.97</v>
      </c>
      <c r="F14" s="162">
        <v>12788.76</v>
      </c>
      <c r="G14" s="162">
        <v>21437.21</v>
      </c>
      <c r="H14" s="162">
        <v>24062.350000000002</v>
      </c>
      <c r="I14" s="162">
        <v>23953.719999999998</v>
      </c>
      <c r="J14" s="162">
        <v>108.63000000000001</v>
      </c>
      <c r="K14" s="162">
        <v>918.82999999999993</v>
      </c>
      <c r="L14" s="158"/>
    </row>
    <row r="15" spans="1:12" s="167" customFormat="1" ht="10.5" customHeight="1">
      <c r="A15" s="164" t="s">
        <v>297</v>
      </c>
      <c r="B15" s="165">
        <v>60822.000000000262</v>
      </c>
      <c r="C15" s="165">
        <v>1616.9</v>
      </c>
      <c r="D15" s="165">
        <v>59205.100000000253</v>
      </c>
      <c r="E15" s="165">
        <v>34231.370000000039</v>
      </c>
      <c r="F15" s="165">
        <v>12786.440000000026</v>
      </c>
      <c r="G15" s="165">
        <v>21444.930000000018</v>
      </c>
      <c r="H15" s="165">
        <v>24049.700000000219</v>
      </c>
      <c r="I15" s="165">
        <v>23931.670000000224</v>
      </c>
      <c r="J15" s="165">
        <v>118.03000000000006</v>
      </c>
      <c r="K15" s="165">
        <v>924.03000000000043</v>
      </c>
      <c r="L15" s="166"/>
    </row>
    <row r="16" spans="1:12" ht="6" customHeight="1">
      <c r="A16" s="151"/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58"/>
    </row>
    <row r="17" spans="1:56" ht="10.5" customHeight="1">
      <c r="A17" s="151" t="s">
        <v>8</v>
      </c>
      <c r="B17" s="168">
        <v>7877.559999999944</v>
      </c>
      <c r="C17" s="169">
        <v>162.13</v>
      </c>
      <c r="D17" s="169">
        <v>7715.4299999999439</v>
      </c>
      <c r="E17" s="169">
        <v>3657.2399999999807</v>
      </c>
      <c r="F17" s="169">
        <v>1491.9099999999901</v>
      </c>
      <c r="G17" s="169">
        <v>2165.3299999999908</v>
      </c>
      <c r="H17" s="169">
        <v>3998.8599999999633</v>
      </c>
      <c r="I17" s="169">
        <v>3972.1199999999635</v>
      </c>
      <c r="J17" s="169">
        <v>26.740000000000006</v>
      </c>
      <c r="K17" s="169">
        <v>59.329999999999984</v>
      </c>
      <c r="L17" s="158"/>
    </row>
    <row r="18" spans="1:56" ht="10.5" customHeight="1">
      <c r="A18" s="151" t="s">
        <v>9</v>
      </c>
      <c r="B18" s="171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58"/>
    </row>
    <row r="19" spans="1:56" ht="10.5" customHeight="1">
      <c r="A19" s="151" t="s">
        <v>10</v>
      </c>
      <c r="B19" s="168">
        <v>21525.120000000017</v>
      </c>
      <c r="C19" s="169">
        <v>663.82</v>
      </c>
      <c r="D19" s="169">
        <v>20861.300000000017</v>
      </c>
      <c r="E19" s="169">
        <v>13411.979999999989</v>
      </c>
      <c r="F19" s="169">
        <v>3333.6399999999899</v>
      </c>
      <c r="G19" s="169">
        <v>10078.339999999998</v>
      </c>
      <c r="H19" s="169">
        <v>7286.8200000000306</v>
      </c>
      <c r="I19" s="169">
        <v>7263.3400000000311</v>
      </c>
      <c r="J19" s="169">
        <v>23.479999999999997</v>
      </c>
      <c r="K19" s="169">
        <v>162.49999999999989</v>
      </c>
      <c r="L19" s="158"/>
    </row>
    <row r="20" spans="1:56" ht="10.5" customHeight="1">
      <c r="A20" s="151" t="s">
        <v>11</v>
      </c>
      <c r="B20" s="171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58"/>
    </row>
    <row r="21" spans="1:56" ht="10.5" customHeight="1">
      <c r="A21" s="151" t="s">
        <v>12</v>
      </c>
      <c r="B21" s="168">
        <v>157.65</v>
      </c>
      <c r="C21" s="169">
        <v>148.05000000000001</v>
      </c>
      <c r="D21" s="169">
        <v>9.5999999999999979</v>
      </c>
      <c r="E21" s="169">
        <v>8.4799999999999986</v>
      </c>
      <c r="F21" s="169">
        <v>5.9599999999999991</v>
      </c>
      <c r="G21" s="169">
        <v>2.52</v>
      </c>
      <c r="H21" s="169">
        <v>1.1200000000000001</v>
      </c>
      <c r="I21" s="169">
        <v>1.1200000000000001</v>
      </c>
      <c r="J21" s="172">
        <v>0</v>
      </c>
      <c r="K21" s="172">
        <v>0</v>
      </c>
      <c r="L21" s="158"/>
    </row>
    <row r="22" spans="1:56" ht="10.5" customHeight="1">
      <c r="A22" s="151" t="s">
        <v>13</v>
      </c>
      <c r="B22" s="168">
        <v>1332.1500000000008</v>
      </c>
      <c r="C22" s="169">
        <v>160.71</v>
      </c>
      <c r="D22" s="169">
        <v>1171.4400000000007</v>
      </c>
      <c r="E22" s="169">
        <v>993.82000000000085</v>
      </c>
      <c r="F22" s="169">
        <v>625.63000000000102</v>
      </c>
      <c r="G22" s="169">
        <v>368.18999999999988</v>
      </c>
      <c r="H22" s="169">
        <v>147.84000000000003</v>
      </c>
      <c r="I22" s="169">
        <v>147.84000000000003</v>
      </c>
      <c r="J22" s="172">
        <v>0</v>
      </c>
      <c r="K22" s="169">
        <v>29.780000000000005</v>
      </c>
      <c r="L22" s="158"/>
    </row>
    <row r="23" spans="1:56" ht="10.5" customHeight="1">
      <c r="A23" s="151" t="s">
        <v>14</v>
      </c>
      <c r="B23" s="171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58"/>
    </row>
    <row r="24" spans="1:56" ht="10.5" customHeight="1">
      <c r="A24" s="151" t="s">
        <v>15</v>
      </c>
      <c r="B24" s="171">
        <v>0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58"/>
    </row>
    <row r="25" spans="1:56" ht="10.5" customHeight="1">
      <c r="A25" s="151" t="s">
        <v>16</v>
      </c>
      <c r="B25" s="168">
        <v>25363.630000000296</v>
      </c>
      <c r="C25" s="169">
        <v>75.19</v>
      </c>
      <c r="D25" s="169">
        <v>25288.440000000297</v>
      </c>
      <c r="E25" s="169">
        <v>13320.590000000073</v>
      </c>
      <c r="F25" s="169">
        <v>5813.430000000043</v>
      </c>
      <c r="G25" s="169">
        <v>7507.1600000000299</v>
      </c>
      <c r="H25" s="169">
        <v>11693.940000000226</v>
      </c>
      <c r="I25" s="169">
        <v>11628.000000000226</v>
      </c>
      <c r="J25" s="169">
        <v>65.940000000000055</v>
      </c>
      <c r="K25" s="169">
        <v>273.91000000000014</v>
      </c>
      <c r="L25" s="158"/>
    </row>
    <row r="26" spans="1:56" ht="10.5" customHeight="1">
      <c r="A26" s="151" t="s">
        <v>17</v>
      </c>
      <c r="B26" s="168">
        <v>3120.3199999999997</v>
      </c>
      <c r="C26" s="169">
        <v>218.12</v>
      </c>
      <c r="D26" s="169">
        <v>2902.2</v>
      </c>
      <c r="E26" s="169">
        <v>1974.6099999999997</v>
      </c>
      <c r="F26" s="169">
        <v>971.6</v>
      </c>
      <c r="G26" s="169">
        <v>1003.0099999999995</v>
      </c>
      <c r="H26" s="169">
        <v>644.51999999999975</v>
      </c>
      <c r="I26" s="169">
        <v>642.64999999999975</v>
      </c>
      <c r="J26" s="169">
        <v>1.87</v>
      </c>
      <c r="K26" s="169">
        <v>283.07000000000039</v>
      </c>
      <c r="L26" s="158"/>
    </row>
    <row r="27" spans="1:56" ht="10.5" customHeight="1">
      <c r="A27" s="151" t="s">
        <v>18</v>
      </c>
      <c r="B27" s="168">
        <v>1445.5700000000002</v>
      </c>
      <c r="C27" s="169">
        <v>188.88</v>
      </c>
      <c r="D27" s="169">
        <v>1256.6900000000003</v>
      </c>
      <c r="E27" s="169">
        <v>864.65000000000032</v>
      </c>
      <c r="F27" s="169">
        <v>544.27000000000044</v>
      </c>
      <c r="G27" s="169">
        <v>320.37999999999988</v>
      </c>
      <c r="H27" s="169">
        <v>276.59999999999997</v>
      </c>
      <c r="I27" s="169">
        <v>276.59999999999997</v>
      </c>
      <c r="J27" s="172">
        <v>0</v>
      </c>
      <c r="K27" s="169">
        <v>115.44000000000005</v>
      </c>
      <c r="L27" s="158"/>
    </row>
    <row r="28" spans="1:56" ht="6" customHeigh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58"/>
    </row>
    <row r="29" spans="1:56" ht="10.5" customHeight="1">
      <c r="A29" s="141" t="s">
        <v>65</v>
      </c>
      <c r="B29" s="175"/>
      <c r="C29" s="175"/>
      <c r="D29" s="175"/>
      <c r="W29" s="141">
        <f>SUM(W30:W31)</f>
        <v>6228.70999999999</v>
      </c>
      <c r="X29" s="141" t="s">
        <v>196</v>
      </c>
      <c r="Y29" s="141" t="s">
        <v>197</v>
      </c>
      <c r="Z29" s="141" t="s">
        <v>198</v>
      </c>
      <c r="AA29" s="141" t="s">
        <v>199</v>
      </c>
      <c r="AB29" s="141" t="s">
        <v>200</v>
      </c>
      <c r="AC29" s="141" t="s">
        <v>201</v>
      </c>
      <c r="AF29" s="141" t="s">
        <v>202</v>
      </c>
      <c r="AG29" s="141" t="s">
        <v>203</v>
      </c>
      <c r="AH29" s="141" t="s">
        <v>204</v>
      </c>
      <c r="AK29" s="141" t="s">
        <v>196</v>
      </c>
      <c r="AL29" s="141" t="s">
        <v>197</v>
      </c>
      <c r="AM29" s="141" t="s">
        <v>198</v>
      </c>
      <c r="AN29" s="141" t="s">
        <v>199</v>
      </c>
      <c r="AO29" s="141" t="s">
        <v>200</v>
      </c>
      <c r="AP29" s="141" t="s">
        <v>201</v>
      </c>
      <c r="AS29" s="141" t="s">
        <v>202</v>
      </c>
      <c r="AT29" s="141" t="s">
        <v>205</v>
      </c>
      <c r="AU29" s="141" t="s">
        <v>203</v>
      </c>
      <c r="AV29" s="141" t="s">
        <v>204</v>
      </c>
      <c r="AW29" s="141">
        <f>SUM(AX29:AX30)</f>
        <v>257.58000000000004</v>
      </c>
      <c r="AX29" s="141">
        <f>SUM(AY29:BD29)</f>
        <v>165.98000000000002</v>
      </c>
      <c r="AY29" s="141">
        <v>29.77</v>
      </c>
      <c r="AZ29" s="141">
        <v>16.010000000000002</v>
      </c>
      <c r="BA29" s="141">
        <v>12.17</v>
      </c>
      <c r="BB29" s="141">
        <v>2.7</v>
      </c>
      <c r="BC29" s="141">
        <v>0.8</v>
      </c>
      <c r="BD29" s="141">
        <v>104.53</v>
      </c>
    </row>
    <row r="30" spans="1:56" ht="10.5" customHeight="1">
      <c r="A30" s="141" t="s">
        <v>138</v>
      </c>
      <c r="B30" s="175"/>
      <c r="C30" s="175"/>
      <c r="D30" s="175"/>
      <c r="W30" s="141">
        <f>SUM(X30:AC30)</f>
        <v>4333.95999999999</v>
      </c>
      <c r="X30" s="141">
        <v>3205.26999999999</v>
      </c>
      <c r="Y30" s="141">
        <v>0.03</v>
      </c>
      <c r="Z30" s="141">
        <v>344.87</v>
      </c>
      <c r="AA30" s="141">
        <v>312.07</v>
      </c>
      <c r="AB30" s="141">
        <v>471.68</v>
      </c>
      <c r="AC30" s="141">
        <v>0.04</v>
      </c>
      <c r="AD30" s="170">
        <f>SUM(AE30:AE31)</f>
        <v>7171.1899999999696</v>
      </c>
      <c r="AE30" s="141">
        <f>SUM(AF30:AH30)</f>
        <v>6144.3699999999699</v>
      </c>
      <c r="AG30" s="141">
        <v>0.24</v>
      </c>
      <c r="AH30" s="141">
        <v>6144.1299999999701</v>
      </c>
      <c r="AI30" s="141">
        <f>SUM(AJ30:AJ31)</f>
        <v>11608.169999999969</v>
      </c>
      <c r="AJ30" s="141">
        <f>SUM(AK30:AP30)</f>
        <v>9563.45999999997</v>
      </c>
      <c r="AK30" s="141">
        <v>126.83</v>
      </c>
      <c r="AL30" s="141">
        <v>0.76</v>
      </c>
      <c r="AM30" s="141">
        <v>6547.4499999999898</v>
      </c>
      <c r="AN30" s="141">
        <v>2.93</v>
      </c>
      <c r="AO30" s="141">
        <v>2636.99999999998</v>
      </c>
      <c r="AP30" s="141">
        <v>248.49</v>
      </c>
      <c r="AQ30" s="141">
        <f>SUM(AR30:AR31)</f>
        <v>35.260000000000005</v>
      </c>
      <c r="AR30" s="141">
        <f>SUM(AS30:AV30)</f>
        <v>17.940000000000001</v>
      </c>
      <c r="AS30" s="141">
        <v>0.59</v>
      </c>
      <c r="AT30" s="141">
        <v>1.23</v>
      </c>
      <c r="AU30" s="141">
        <v>2.91</v>
      </c>
      <c r="AV30" s="141">
        <v>13.21</v>
      </c>
      <c r="AX30" s="141">
        <f t="shared" ref="AX30:AX32" si="0">SUM(AY30:BD30)</f>
        <v>91.6</v>
      </c>
      <c r="AY30" s="141">
        <v>23.6</v>
      </c>
      <c r="BA30" s="141">
        <v>37.86</v>
      </c>
      <c r="BC30" s="141">
        <v>2</v>
      </c>
      <c r="BD30" s="141">
        <v>28.14</v>
      </c>
    </row>
    <row r="31" spans="1:56" ht="10.5" customHeight="1">
      <c r="A31" s="141" t="s">
        <v>137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6"/>
      <c r="W31" s="141">
        <f t="shared" ref="W31:W32" si="1">SUM(X31:AC31)</f>
        <v>1894.7500000000002</v>
      </c>
      <c r="X31" s="141">
        <v>1878.7</v>
      </c>
      <c r="Z31" s="141">
        <v>1.92</v>
      </c>
      <c r="AB31" s="141">
        <v>14.13</v>
      </c>
      <c r="AE31" s="141">
        <f t="shared" ref="AE31:AE32" si="2">SUM(AF31:AH31)</f>
        <v>1026.82</v>
      </c>
      <c r="AH31" s="141">
        <v>1026.82</v>
      </c>
      <c r="AJ31" s="141">
        <f t="shared" ref="AJ31:AJ32" si="3">SUM(AK31:AP31)</f>
        <v>2044.71</v>
      </c>
      <c r="AK31" s="141">
        <v>149.02000000000001</v>
      </c>
      <c r="AM31" s="141">
        <v>763.81</v>
      </c>
      <c r="AO31" s="141">
        <v>736.92</v>
      </c>
      <c r="AP31" s="141">
        <v>394.96</v>
      </c>
      <c r="AR31" s="141">
        <f t="shared" ref="AR31:AR32" si="4">SUM(AS31:AV31)</f>
        <v>17.32</v>
      </c>
      <c r="AT31" s="141">
        <v>0.23</v>
      </c>
      <c r="AV31" s="141">
        <v>17.09</v>
      </c>
      <c r="AX31" s="141">
        <f t="shared" si="0"/>
        <v>156.49</v>
      </c>
      <c r="AY31" s="141">
        <v>25.13</v>
      </c>
      <c r="BA31" s="141">
        <v>9.9499999999999993</v>
      </c>
      <c r="BC31" s="141">
        <v>2.52</v>
      </c>
      <c r="BD31" s="141">
        <v>118.89</v>
      </c>
    </row>
    <row r="32" spans="1:56">
      <c r="B32" s="175"/>
      <c r="C32" s="175"/>
      <c r="D32" s="175"/>
      <c r="W32" s="141">
        <f t="shared" si="1"/>
        <v>3357.33</v>
      </c>
      <c r="X32" s="141">
        <v>1677.28</v>
      </c>
      <c r="Z32" s="141">
        <v>846.76</v>
      </c>
      <c r="AA32" s="141">
        <v>620.41</v>
      </c>
      <c r="AB32" s="141">
        <v>212.88</v>
      </c>
      <c r="AE32" s="141">
        <f t="shared" si="2"/>
        <v>10065.609999999999</v>
      </c>
      <c r="AF32" s="141">
        <v>0.45</v>
      </c>
      <c r="AG32" s="141">
        <v>0.11</v>
      </c>
      <c r="AH32" s="141">
        <v>10065.049999999999</v>
      </c>
      <c r="AJ32" s="141">
        <f t="shared" si="3"/>
        <v>7268.539999999969</v>
      </c>
      <c r="AK32" s="141">
        <v>66.400000000000006</v>
      </c>
      <c r="AM32" s="141">
        <v>4509.1099999999697</v>
      </c>
      <c r="AN32" s="141">
        <v>2.23</v>
      </c>
      <c r="AO32" s="141">
        <v>2629.52</v>
      </c>
      <c r="AP32" s="141">
        <v>61.28</v>
      </c>
      <c r="AR32" s="141">
        <f t="shared" si="4"/>
        <v>14.290000000000001</v>
      </c>
      <c r="AT32" s="141">
        <v>2.13</v>
      </c>
      <c r="AU32" s="141">
        <v>1.36</v>
      </c>
      <c r="AV32" s="141">
        <v>10.8</v>
      </c>
      <c r="AX32" s="141">
        <f t="shared" si="0"/>
        <v>30.4</v>
      </c>
      <c r="AY32" s="141">
        <v>0.69</v>
      </c>
      <c r="BA32" s="141">
        <v>27.68</v>
      </c>
      <c r="BC32" s="141">
        <v>0.04</v>
      </c>
      <c r="BD32" s="141">
        <v>1.99</v>
      </c>
    </row>
  </sheetData>
  <sheetProtection sheet="1" formatCells="0" formatRows="0" insertColumns="0" insertRows="0" insertHyperlinks="0" deleteColumns="0" deleteRows="0" sort="0" autoFilter="0" pivotTables="0"/>
  <mergeCells count="7">
    <mergeCell ref="A7:A9"/>
    <mergeCell ref="B7:D7"/>
    <mergeCell ref="E7:K7"/>
    <mergeCell ref="B8:B9"/>
    <mergeCell ref="E8:G8"/>
    <mergeCell ref="H8:J8"/>
    <mergeCell ref="K8:K9"/>
  </mergeCells>
  <phoneticPr fontId="3"/>
  <pageMargins left="0.6692913385826772" right="0.6692913385826772" top="0.78740157480314965" bottom="0.86614173228346458" header="0" footer="0"/>
  <pageSetup paperSize="9" scale="96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33"/>
  <sheetViews>
    <sheetView zoomScaleNormal="100" zoomScaleSheetLayoutView="100" workbookViewId="0"/>
  </sheetViews>
  <sheetFormatPr defaultRowHeight="10.5"/>
  <cols>
    <col min="1" max="1" width="8.625" style="1" customWidth="1"/>
    <col min="2" max="2" width="8.75" style="1" customWidth="1"/>
    <col min="3" max="3" width="8.25" style="1" customWidth="1"/>
    <col min="4" max="9" width="8.75" style="1" customWidth="1"/>
    <col min="10" max="10" width="8.625" style="1" customWidth="1"/>
    <col min="11" max="11" width="6.25" style="1" customWidth="1"/>
    <col min="12" max="16384" width="9" style="1"/>
  </cols>
  <sheetData>
    <row r="1" spans="1:13" ht="13.5" customHeight="1"/>
    <row r="2" spans="1:13" ht="13.5" customHeight="1">
      <c r="A2" s="90" t="s">
        <v>208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3" ht="10.5" customHeight="1"/>
    <row r="4" spans="1:13" ht="10.5" customHeight="1">
      <c r="A4" s="1" t="s">
        <v>209</v>
      </c>
    </row>
    <row r="5" spans="1:13" ht="10.5" customHeight="1"/>
    <row r="6" spans="1:13" ht="10.5" customHeight="1">
      <c r="A6" s="5" t="s">
        <v>210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3" ht="12" customHeight="1">
      <c r="A7" s="190" t="s">
        <v>132</v>
      </c>
      <c r="B7" s="193" t="s">
        <v>211</v>
      </c>
      <c r="C7" s="204"/>
      <c r="D7" s="205"/>
      <c r="E7" s="193" t="s">
        <v>212</v>
      </c>
      <c r="F7" s="196"/>
      <c r="G7" s="196"/>
      <c r="H7" s="196"/>
      <c r="I7" s="196"/>
      <c r="J7" s="196"/>
      <c r="K7" s="196"/>
    </row>
    <row r="8" spans="1:13" ht="12" customHeight="1">
      <c r="A8" s="202"/>
      <c r="B8" s="197" t="s">
        <v>213</v>
      </c>
      <c r="C8" s="31" t="s">
        <v>214</v>
      </c>
      <c r="D8" s="80" t="s">
        <v>215</v>
      </c>
      <c r="E8" s="199" t="s">
        <v>216</v>
      </c>
      <c r="F8" s="204"/>
      <c r="G8" s="205"/>
      <c r="H8" s="199" t="s">
        <v>217</v>
      </c>
      <c r="I8" s="204"/>
      <c r="J8" s="205"/>
      <c r="K8" s="200" t="s">
        <v>218</v>
      </c>
    </row>
    <row r="9" spans="1:13" ht="12" customHeight="1">
      <c r="A9" s="203"/>
      <c r="B9" s="206"/>
      <c r="C9" s="79" t="s">
        <v>219</v>
      </c>
      <c r="D9" s="78" t="s">
        <v>220</v>
      </c>
      <c r="E9" s="7" t="s">
        <v>5</v>
      </c>
      <c r="F9" s="7" t="s">
        <v>221</v>
      </c>
      <c r="G9" s="7" t="s">
        <v>222</v>
      </c>
      <c r="H9" s="7" t="s">
        <v>5</v>
      </c>
      <c r="I9" s="7" t="s">
        <v>221</v>
      </c>
      <c r="J9" s="89" t="s">
        <v>222</v>
      </c>
      <c r="K9" s="207"/>
      <c r="L9" s="74"/>
    </row>
    <row r="10" spans="1:13" ht="6" customHeight="1">
      <c r="A10" s="8"/>
      <c r="B10" s="109"/>
      <c r="C10" s="76"/>
      <c r="D10" s="76"/>
      <c r="E10" s="76"/>
      <c r="F10" s="76"/>
      <c r="G10" s="76"/>
      <c r="H10" s="76"/>
      <c r="I10" s="76"/>
      <c r="J10" s="76"/>
      <c r="K10" s="110"/>
      <c r="L10" s="74"/>
    </row>
    <row r="11" spans="1:13" ht="10.5" customHeight="1">
      <c r="A11" s="111" t="s">
        <v>224</v>
      </c>
      <c r="B11" s="82">
        <v>60853.57</v>
      </c>
      <c r="C11" s="81">
        <v>1617.91</v>
      </c>
      <c r="D11" s="81">
        <v>59235.66</v>
      </c>
      <c r="E11" s="81">
        <v>34388.93</v>
      </c>
      <c r="F11" s="81">
        <v>13315.12</v>
      </c>
      <c r="G11" s="81">
        <v>21073.81</v>
      </c>
      <c r="H11" s="81">
        <v>23952.58</v>
      </c>
      <c r="I11" s="81">
        <v>23908.05</v>
      </c>
      <c r="J11" s="81">
        <v>44.53</v>
      </c>
      <c r="K11" s="81">
        <v>894.15</v>
      </c>
      <c r="L11" s="65"/>
    </row>
    <row r="12" spans="1:13" ht="10.5" customHeight="1">
      <c r="A12" s="111" t="s">
        <v>225</v>
      </c>
      <c r="B12" s="82">
        <v>60854.38</v>
      </c>
      <c r="C12" s="81">
        <v>1617.34</v>
      </c>
      <c r="D12" s="81">
        <v>59237.04</v>
      </c>
      <c r="E12" s="81">
        <v>34291.040000000001</v>
      </c>
      <c r="F12" s="81">
        <v>13222.25</v>
      </c>
      <c r="G12" s="81">
        <v>21068.79</v>
      </c>
      <c r="H12" s="81">
        <v>24051.769999999939</v>
      </c>
      <c r="I12" s="81">
        <v>23978.619999999941</v>
      </c>
      <c r="J12" s="81">
        <v>73.150000000000006</v>
      </c>
      <c r="K12" s="81">
        <v>894.23</v>
      </c>
      <c r="L12" s="65"/>
    </row>
    <row r="13" spans="1:13" ht="10.5" customHeight="1">
      <c r="A13" s="111" t="s">
        <v>226</v>
      </c>
      <c r="B13" s="82">
        <v>60854.039999999994</v>
      </c>
      <c r="C13" s="81">
        <v>1617</v>
      </c>
      <c r="D13" s="81">
        <v>59237.039999999994</v>
      </c>
      <c r="E13" s="81">
        <v>34207.199999999997</v>
      </c>
      <c r="F13" s="81">
        <v>13183.529999999999</v>
      </c>
      <c r="G13" s="81">
        <v>21023.67</v>
      </c>
      <c r="H13" s="81">
        <v>24140.04</v>
      </c>
      <c r="I13" s="81">
        <v>24066.639999999999</v>
      </c>
      <c r="J13" s="81">
        <v>73.400000000000006</v>
      </c>
      <c r="K13" s="81">
        <v>889.8</v>
      </c>
      <c r="L13" s="65"/>
    </row>
    <row r="14" spans="1:13" ht="10.5" customHeight="1">
      <c r="A14" s="111" t="s">
        <v>227</v>
      </c>
      <c r="B14" s="106">
        <v>60850.09</v>
      </c>
      <c r="C14" s="105">
        <v>1617</v>
      </c>
      <c r="D14" s="105">
        <v>59233.09</v>
      </c>
      <c r="E14" s="105">
        <v>34202.629999999997</v>
      </c>
      <c r="F14" s="105">
        <v>12980.81</v>
      </c>
      <c r="G14" s="105">
        <v>21221.82</v>
      </c>
      <c r="H14" s="105">
        <v>24126.03</v>
      </c>
      <c r="I14" s="105">
        <v>24042.98</v>
      </c>
      <c r="J14" s="105">
        <v>83.05</v>
      </c>
      <c r="K14" s="105">
        <v>904.43</v>
      </c>
      <c r="L14" s="65"/>
    </row>
    <row r="15" spans="1:13" s="12" customFormat="1" ht="10.5" customHeight="1">
      <c r="A15" s="98" t="s">
        <v>228</v>
      </c>
      <c r="B15" s="103">
        <v>60850.090000000004</v>
      </c>
      <c r="C15" s="102">
        <v>1617</v>
      </c>
      <c r="D15" s="102">
        <v>59233.090000000004</v>
      </c>
      <c r="E15" s="102">
        <v>34183.1</v>
      </c>
      <c r="F15" s="102">
        <v>12930.74</v>
      </c>
      <c r="G15" s="102">
        <v>21252.36</v>
      </c>
      <c r="H15" s="102">
        <v>24142.2</v>
      </c>
      <c r="I15" s="102">
        <v>24055.93</v>
      </c>
      <c r="J15" s="102">
        <v>86.27</v>
      </c>
      <c r="K15" s="102">
        <v>907.79</v>
      </c>
      <c r="L15" s="71"/>
    </row>
    <row r="16" spans="1:13" ht="6" customHeight="1">
      <c r="A16" s="8"/>
      <c r="B16" s="101"/>
      <c r="C16" s="99"/>
      <c r="D16" s="99"/>
      <c r="E16" s="99"/>
      <c r="F16" s="99"/>
      <c r="G16" s="99"/>
      <c r="H16" s="99"/>
      <c r="I16" s="99"/>
      <c r="J16" s="99"/>
      <c r="K16" s="99"/>
      <c r="L16" s="65"/>
      <c r="M16" s="107"/>
    </row>
    <row r="17" spans="1:55" ht="10.5" customHeight="1">
      <c r="A17" s="8" t="s">
        <v>8</v>
      </c>
      <c r="B17" s="101">
        <v>7877.43</v>
      </c>
      <c r="C17" s="99">
        <v>162.13</v>
      </c>
      <c r="D17" s="99">
        <v>7715.3</v>
      </c>
      <c r="E17" s="99">
        <v>3612.42</v>
      </c>
      <c r="F17" s="99">
        <v>1479.16</v>
      </c>
      <c r="G17" s="99">
        <v>2133.2600000000002</v>
      </c>
      <c r="H17" s="99">
        <v>4051.38</v>
      </c>
      <c r="I17" s="99">
        <v>4028.95</v>
      </c>
      <c r="J17" s="99">
        <v>22.43</v>
      </c>
      <c r="K17" s="99">
        <v>51.5</v>
      </c>
      <c r="L17" s="65"/>
    </row>
    <row r="18" spans="1:55" ht="10.5" customHeight="1">
      <c r="A18" s="8" t="s">
        <v>9</v>
      </c>
      <c r="B18" s="104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65"/>
    </row>
    <row r="19" spans="1:55" ht="10.5" customHeight="1">
      <c r="A19" s="8" t="s">
        <v>10</v>
      </c>
      <c r="B19" s="101">
        <v>21526.18</v>
      </c>
      <c r="C19" s="99">
        <v>663.92</v>
      </c>
      <c r="D19" s="99">
        <v>20862.260000000002</v>
      </c>
      <c r="E19" s="99">
        <v>13422.85</v>
      </c>
      <c r="F19" s="99">
        <v>3357.48</v>
      </c>
      <c r="G19" s="99">
        <v>10065.370000000001</v>
      </c>
      <c r="H19" s="99">
        <v>7282.42</v>
      </c>
      <c r="I19" s="99">
        <v>7267.64</v>
      </c>
      <c r="J19" s="99">
        <v>14.78</v>
      </c>
      <c r="K19" s="99">
        <v>156.99</v>
      </c>
      <c r="L19" s="65"/>
    </row>
    <row r="20" spans="1:55" ht="10.5" customHeight="1">
      <c r="A20" s="8" t="s">
        <v>11</v>
      </c>
      <c r="B20" s="104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65"/>
    </row>
    <row r="21" spans="1:55" ht="10.5" customHeight="1">
      <c r="A21" s="8" t="s">
        <v>12</v>
      </c>
      <c r="B21" s="101">
        <v>157.65</v>
      </c>
      <c r="C21" s="99">
        <v>148.05000000000001</v>
      </c>
      <c r="D21" s="99">
        <v>9.6000000000000014</v>
      </c>
      <c r="E21" s="99">
        <v>8.48</v>
      </c>
      <c r="F21" s="99">
        <v>5.96</v>
      </c>
      <c r="G21" s="99">
        <v>2.52</v>
      </c>
      <c r="H21" s="99">
        <v>1.1200000000000001</v>
      </c>
      <c r="I21" s="99">
        <v>1.1200000000000001</v>
      </c>
      <c r="J21" s="100">
        <v>0</v>
      </c>
      <c r="K21" s="100">
        <v>0</v>
      </c>
      <c r="L21" s="65"/>
    </row>
    <row r="22" spans="1:55" ht="10.5" customHeight="1">
      <c r="A22" s="8" t="s">
        <v>13</v>
      </c>
      <c r="B22" s="101">
        <v>1334.7600000000002</v>
      </c>
      <c r="C22" s="99">
        <v>160.69999999999999</v>
      </c>
      <c r="D22" s="99">
        <v>1174.0600000000002</v>
      </c>
      <c r="E22" s="99">
        <v>995.82</v>
      </c>
      <c r="F22" s="99">
        <v>628.70000000000005</v>
      </c>
      <c r="G22" s="99">
        <v>367.12</v>
      </c>
      <c r="H22" s="99">
        <v>147.84</v>
      </c>
      <c r="I22" s="99">
        <v>147.84</v>
      </c>
      <c r="J22" s="100">
        <v>0</v>
      </c>
      <c r="K22" s="99">
        <v>30.4</v>
      </c>
      <c r="L22" s="65"/>
    </row>
    <row r="23" spans="1:55" ht="10.5" customHeight="1">
      <c r="A23" s="8" t="s">
        <v>14</v>
      </c>
      <c r="B23" s="104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65"/>
    </row>
    <row r="24" spans="1:55" ht="10.5" customHeight="1">
      <c r="A24" s="8" t="s">
        <v>15</v>
      </c>
      <c r="B24" s="104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65"/>
    </row>
    <row r="25" spans="1:55" ht="10.5" customHeight="1">
      <c r="A25" s="8" t="s">
        <v>16</v>
      </c>
      <c r="B25" s="101">
        <v>25376.099999999995</v>
      </c>
      <c r="C25" s="99">
        <v>75.19</v>
      </c>
      <c r="D25" s="99">
        <v>25300.909999999996</v>
      </c>
      <c r="E25" s="99">
        <v>13293.89</v>
      </c>
      <c r="F25" s="99">
        <v>5940.61</v>
      </c>
      <c r="G25" s="99">
        <v>7353.28</v>
      </c>
      <c r="H25" s="99">
        <v>11737.13</v>
      </c>
      <c r="I25" s="99">
        <v>11689.24</v>
      </c>
      <c r="J25" s="99">
        <v>47.89</v>
      </c>
      <c r="K25" s="99">
        <v>269.89</v>
      </c>
      <c r="L25" s="65"/>
    </row>
    <row r="26" spans="1:55" ht="10.5" customHeight="1">
      <c r="A26" s="8" t="s">
        <v>17</v>
      </c>
      <c r="B26" s="101">
        <v>3124.07</v>
      </c>
      <c r="C26" s="99">
        <v>218.13</v>
      </c>
      <c r="D26" s="99">
        <v>2905.94</v>
      </c>
      <c r="E26" s="99">
        <v>1976.87</v>
      </c>
      <c r="F26" s="99">
        <v>973.86</v>
      </c>
      <c r="G26" s="99">
        <v>1003.01</v>
      </c>
      <c r="H26" s="99">
        <v>645.5</v>
      </c>
      <c r="I26" s="99">
        <v>644.33000000000004</v>
      </c>
      <c r="J26" s="99">
        <v>1.17</v>
      </c>
      <c r="K26" s="99">
        <v>283.57</v>
      </c>
      <c r="L26" s="65"/>
    </row>
    <row r="27" spans="1:55" ht="10.5" customHeight="1">
      <c r="A27" s="8" t="s">
        <v>18</v>
      </c>
      <c r="B27" s="101">
        <v>1453.9</v>
      </c>
      <c r="C27" s="99">
        <v>188.88</v>
      </c>
      <c r="D27" s="99">
        <v>1265.02</v>
      </c>
      <c r="E27" s="99">
        <v>872.77</v>
      </c>
      <c r="F27" s="99">
        <v>544.97</v>
      </c>
      <c r="G27" s="99">
        <v>327.8</v>
      </c>
      <c r="H27" s="99">
        <v>276.81</v>
      </c>
      <c r="I27" s="99">
        <v>276.81</v>
      </c>
      <c r="J27" s="100">
        <v>0</v>
      </c>
      <c r="K27" s="99">
        <v>115.44</v>
      </c>
      <c r="L27" s="65"/>
    </row>
    <row r="28" spans="1:55" ht="6" customHeight="1">
      <c r="A28" s="33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5"/>
    </row>
    <row r="29" spans="1:55" ht="10.5" customHeight="1">
      <c r="A29" s="1" t="s">
        <v>65</v>
      </c>
      <c r="B29" s="2"/>
      <c r="C29" s="2"/>
      <c r="D29" s="2"/>
      <c r="V29" s="1">
        <v>6228.70999999999</v>
      </c>
      <c r="W29" s="1" t="s">
        <v>196</v>
      </c>
      <c r="X29" s="1" t="s">
        <v>197</v>
      </c>
      <c r="Y29" s="1" t="s">
        <v>198</v>
      </c>
      <c r="Z29" s="1" t="s">
        <v>199</v>
      </c>
      <c r="AA29" s="1" t="s">
        <v>200</v>
      </c>
      <c r="AB29" s="1" t="s">
        <v>201</v>
      </c>
      <c r="AE29" s="1" t="s">
        <v>202</v>
      </c>
      <c r="AF29" s="1" t="s">
        <v>203</v>
      </c>
      <c r="AG29" s="1" t="s">
        <v>204</v>
      </c>
      <c r="AJ29" s="1" t="s">
        <v>196</v>
      </c>
      <c r="AK29" s="1" t="s">
        <v>197</v>
      </c>
      <c r="AL29" s="1" t="s">
        <v>198</v>
      </c>
      <c r="AM29" s="1" t="s">
        <v>199</v>
      </c>
      <c r="AN29" s="1" t="s">
        <v>200</v>
      </c>
      <c r="AO29" s="1" t="s">
        <v>201</v>
      </c>
      <c r="AR29" s="1" t="s">
        <v>202</v>
      </c>
      <c r="AS29" s="1" t="s">
        <v>205</v>
      </c>
      <c r="AT29" s="1" t="s">
        <v>203</v>
      </c>
      <c r="AU29" s="1" t="s">
        <v>204</v>
      </c>
      <c r="AV29" s="1">
        <v>257.58000000000004</v>
      </c>
      <c r="AW29" s="1">
        <v>165.98000000000002</v>
      </c>
      <c r="AX29" s="1">
        <v>29.77</v>
      </c>
      <c r="AY29" s="1">
        <v>16.010000000000002</v>
      </c>
      <c r="AZ29" s="1">
        <v>12.17</v>
      </c>
      <c r="BA29" s="1">
        <v>2.7</v>
      </c>
      <c r="BB29" s="1">
        <v>0.8</v>
      </c>
      <c r="BC29" s="1">
        <v>104.53</v>
      </c>
    </row>
    <row r="30" spans="1:55" ht="10.5" customHeight="1">
      <c r="A30" s="1" t="s">
        <v>223</v>
      </c>
      <c r="B30" s="2"/>
      <c r="C30" s="2"/>
      <c r="D30" s="2"/>
      <c r="V30" s="1">
        <v>4333.95999999999</v>
      </c>
      <c r="W30" s="1">
        <v>3205.26999999999</v>
      </c>
      <c r="X30" s="1">
        <v>0.03</v>
      </c>
      <c r="Y30" s="1">
        <v>344.87</v>
      </c>
      <c r="Z30" s="1">
        <v>312.07</v>
      </c>
      <c r="AA30" s="1">
        <v>471.68</v>
      </c>
      <c r="AB30" s="1">
        <v>0.04</v>
      </c>
      <c r="AC30" s="64">
        <v>7171.1899999999696</v>
      </c>
      <c r="AD30" s="1">
        <v>6144.3699999999699</v>
      </c>
      <c r="AF30" s="1">
        <v>0.24</v>
      </c>
      <c r="AG30" s="1">
        <v>6144.1299999999701</v>
      </c>
      <c r="AH30" s="1">
        <v>11608.169999999969</v>
      </c>
      <c r="AI30" s="1">
        <v>9563.45999999997</v>
      </c>
      <c r="AJ30" s="1">
        <v>126.83</v>
      </c>
      <c r="AK30" s="1">
        <v>0.76</v>
      </c>
      <c r="AL30" s="1">
        <v>6547.4499999999898</v>
      </c>
      <c r="AM30" s="1">
        <v>2.93</v>
      </c>
      <c r="AN30" s="1">
        <v>2636.99999999998</v>
      </c>
      <c r="AO30" s="1">
        <v>248.49</v>
      </c>
      <c r="AP30" s="1">
        <v>35.260000000000005</v>
      </c>
      <c r="AQ30" s="1">
        <v>17.940000000000001</v>
      </c>
      <c r="AR30" s="1">
        <v>0.59</v>
      </c>
      <c r="AS30" s="1">
        <v>1.23</v>
      </c>
      <c r="AT30" s="1">
        <v>2.91</v>
      </c>
      <c r="AU30" s="1">
        <v>13.21</v>
      </c>
      <c r="AW30" s="1">
        <v>91.6</v>
      </c>
      <c r="AX30" s="1">
        <v>23.6</v>
      </c>
      <c r="AZ30" s="1">
        <v>37.86</v>
      </c>
      <c r="BB30" s="1">
        <v>2</v>
      </c>
      <c r="BC30" s="1">
        <v>28.14</v>
      </c>
    </row>
    <row r="31" spans="1:55" ht="10.5" customHeight="1">
      <c r="A31" s="1" t="s">
        <v>137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08"/>
      <c r="V31" s="1">
        <v>1894.7500000000002</v>
      </c>
      <c r="W31" s="1">
        <v>1878.7</v>
      </c>
      <c r="Y31" s="1">
        <v>1.92</v>
      </c>
      <c r="AA31" s="1">
        <v>14.13</v>
      </c>
      <c r="AD31" s="1">
        <v>1026.82</v>
      </c>
      <c r="AG31" s="1">
        <v>1026.82</v>
      </c>
      <c r="AI31" s="1">
        <v>2044.71</v>
      </c>
      <c r="AJ31" s="1">
        <v>149.02000000000001</v>
      </c>
      <c r="AL31" s="1">
        <v>763.81</v>
      </c>
      <c r="AN31" s="1">
        <v>736.92</v>
      </c>
      <c r="AO31" s="1">
        <v>394.96</v>
      </c>
      <c r="AQ31" s="1">
        <v>17.32</v>
      </c>
      <c r="AS31" s="1">
        <v>0.23</v>
      </c>
      <c r="AU31" s="1">
        <v>17.09</v>
      </c>
      <c r="AW31" s="1">
        <v>156.49</v>
      </c>
      <c r="AX31" s="1">
        <v>25.13</v>
      </c>
      <c r="AZ31" s="1">
        <v>9.9499999999999993</v>
      </c>
      <c r="BB31" s="1">
        <v>2.52</v>
      </c>
      <c r="BC31" s="1">
        <v>118.89</v>
      </c>
    </row>
    <row r="32" spans="1:55">
      <c r="B32" s="2"/>
      <c r="C32" s="2"/>
      <c r="D32" s="2"/>
      <c r="V32" s="1">
        <v>3357.33</v>
      </c>
      <c r="W32" s="1">
        <v>1677.28</v>
      </c>
      <c r="Y32" s="1">
        <v>846.76</v>
      </c>
      <c r="Z32" s="1">
        <v>620.41</v>
      </c>
      <c r="AA32" s="1">
        <v>212.88</v>
      </c>
      <c r="AD32" s="1">
        <v>10065.609999999999</v>
      </c>
      <c r="AE32" s="1">
        <v>0.45</v>
      </c>
      <c r="AF32" s="1">
        <v>0.11</v>
      </c>
      <c r="AG32" s="1">
        <v>10065.049999999999</v>
      </c>
      <c r="AI32" s="1">
        <v>7268.539999999969</v>
      </c>
      <c r="AJ32" s="1">
        <v>66.400000000000006</v>
      </c>
      <c r="AL32" s="1">
        <v>4509.1099999999697</v>
      </c>
      <c r="AM32" s="1">
        <v>2.23</v>
      </c>
      <c r="AN32" s="1">
        <v>2629.52</v>
      </c>
      <c r="AO32" s="1">
        <v>61.28</v>
      </c>
      <c r="AQ32" s="1">
        <v>14.290000000000001</v>
      </c>
      <c r="AS32" s="1">
        <v>2.13</v>
      </c>
      <c r="AT32" s="1">
        <v>1.36</v>
      </c>
      <c r="AU32" s="1">
        <v>10.8</v>
      </c>
      <c r="AW32" s="1">
        <v>30.4</v>
      </c>
      <c r="AX32" s="1">
        <v>0.69</v>
      </c>
      <c r="AZ32" s="1">
        <v>27.68</v>
      </c>
      <c r="BB32" s="1">
        <v>0.04</v>
      </c>
      <c r="BC32" s="1">
        <v>1.99</v>
      </c>
    </row>
    <row r="33" spans="2:55">
      <c r="B33" s="2"/>
      <c r="C33" s="2"/>
      <c r="D33" s="2"/>
      <c r="V33" s="1">
        <v>628.70000000000005</v>
      </c>
      <c r="W33" s="1">
        <v>627.76</v>
      </c>
      <c r="Y33" s="1">
        <v>0.08</v>
      </c>
      <c r="AA33" s="1">
        <v>0.86</v>
      </c>
      <c r="AD33" s="1">
        <v>367.12</v>
      </c>
      <c r="AG33" s="1">
        <v>367.12</v>
      </c>
      <c r="AI33" s="1">
        <v>147.84</v>
      </c>
      <c r="AJ33" s="1">
        <v>5.05</v>
      </c>
      <c r="AL33" s="1">
        <v>61.6</v>
      </c>
      <c r="AN33" s="1">
        <v>81.19</v>
      </c>
      <c r="AQ33" s="1">
        <v>0</v>
      </c>
      <c r="AW33" s="1">
        <v>283.57</v>
      </c>
      <c r="AX33" s="1">
        <v>3.94</v>
      </c>
      <c r="AZ33" s="1">
        <v>253.55</v>
      </c>
      <c r="BB33" s="1">
        <v>0.28000000000000003</v>
      </c>
      <c r="BC33" s="1">
        <v>25.8</v>
      </c>
    </row>
  </sheetData>
  <mergeCells count="7">
    <mergeCell ref="A7:A9"/>
    <mergeCell ref="B7:D7"/>
    <mergeCell ref="E7:K7"/>
    <mergeCell ref="B8:B9"/>
    <mergeCell ref="E8:G8"/>
    <mergeCell ref="H8:J8"/>
    <mergeCell ref="K8:K9"/>
  </mergeCells>
  <phoneticPr fontId="3"/>
  <pageMargins left="0.6692913385826772" right="0.6692913385826772" top="0.78740157480314965" bottom="0.86614173228346458" header="0" footer="0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36"/>
  <sheetViews>
    <sheetView zoomScaleNormal="100" zoomScaleSheetLayoutView="100" workbookViewId="0"/>
  </sheetViews>
  <sheetFormatPr defaultRowHeight="10.5"/>
  <cols>
    <col min="1" max="1" width="8.625" style="1" customWidth="1"/>
    <col min="2" max="2" width="8.75" style="1" customWidth="1"/>
    <col min="3" max="3" width="8.25" style="1" customWidth="1"/>
    <col min="4" max="9" width="8.75" style="1" customWidth="1"/>
    <col min="10" max="10" width="8.625" style="1" customWidth="1"/>
    <col min="11" max="11" width="6.25" style="1" customWidth="1"/>
    <col min="12" max="16384" width="9" style="1"/>
  </cols>
  <sheetData>
    <row r="1" spans="1:14" ht="13.5" customHeight="1"/>
    <row r="2" spans="1:14" ht="13.5" customHeight="1">
      <c r="A2" s="208" t="s">
        <v>190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4" ht="10.5" customHeight="1"/>
    <row r="4" spans="1:14" ht="10.5" customHeight="1">
      <c r="A4" s="1" t="s">
        <v>156</v>
      </c>
    </row>
    <row r="5" spans="1:14" ht="10.5" customHeight="1"/>
    <row r="6" spans="1:14" ht="10.5" customHeight="1">
      <c r="A6" s="5" t="s">
        <v>134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4" ht="12" customHeight="1">
      <c r="A7" s="190" t="s">
        <v>132</v>
      </c>
      <c r="B7" s="193" t="s">
        <v>84</v>
      </c>
      <c r="C7" s="194"/>
      <c r="D7" s="195"/>
      <c r="E7" s="193" t="s">
        <v>83</v>
      </c>
      <c r="F7" s="196"/>
      <c r="G7" s="196"/>
      <c r="H7" s="196"/>
      <c r="I7" s="196"/>
      <c r="J7" s="196"/>
      <c r="K7" s="196"/>
    </row>
    <row r="8" spans="1:14" ht="12" customHeight="1">
      <c r="A8" s="191"/>
      <c r="B8" s="197" t="s">
        <v>82</v>
      </c>
      <c r="C8" s="31" t="s">
        <v>81</v>
      </c>
      <c r="D8" s="80" t="s">
        <v>80</v>
      </c>
      <c r="E8" s="199" t="s">
        <v>79</v>
      </c>
      <c r="F8" s="194"/>
      <c r="G8" s="195"/>
      <c r="H8" s="199" t="s">
        <v>78</v>
      </c>
      <c r="I8" s="194"/>
      <c r="J8" s="195"/>
      <c r="K8" s="200" t="s">
        <v>124</v>
      </c>
    </row>
    <row r="9" spans="1:14" ht="12" customHeight="1">
      <c r="A9" s="192"/>
      <c r="B9" s="198"/>
      <c r="C9" s="79" t="s">
        <v>76</v>
      </c>
      <c r="D9" s="78" t="s">
        <v>75</v>
      </c>
      <c r="E9" s="7" t="s">
        <v>5</v>
      </c>
      <c r="F9" s="7" t="s">
        <v>73</v>
      </c>
      <c r="G9" s="7" t="s">
        <v>74</v>
      </c>
      <c r="H9" s="7" t="s">
        <v>5</v>
      </c>
      <c r="I9" s="7" t="s">
        <v>73</v>
      </c>
      <c r="J9" s="89" t="s">
        <v>74</v>
      </c>
      <c r="K9" s="201"/>
      <c r="L9" s="74"/>
    </row>
    <row r="10" spans="1:14" ht="6" customHeight="1">
      <c r="A10" s="8"/>
      <c r="B10" s="77"/>
      <c r="C10" s="76"/>
      <c r="D10" s="76"/>
      <c r="E10" s="76"/>
      <c r="F10" s="76"/>
      <c r="G10" s="76"/>
      <c r="H10" s="76"/>
      <c r="I10" s="76"/>
      <c r="J10" s="76"/>
      <c r="K10" s="75"/>
      <c r="L10" s="74"/>
    </row>
    <row r="11" spans="1:14" ht="10.5" customHeight="1">
      <c r="A11" s="8" t="s">
        <v>191</v>
      </c>
      <c r="B11" s="82">
        <v>60851.95</v>
      </c>
      <c r="C11" s="81">
        <v>1616.29</v>
      </c>
      <c r="D11" s="81">
        <v>59235.66</v>
      </c>
      <c r="E11" s="81">
        <v>34403.19</v>
      </c>
      <c r="F11" s="81">
        <v>13319.89</v>
      </c>
      <c r="G11" s="81">
        <v>21083.3</v>
      </c>
      <c r="H11" s="81">
        <v>23938.35</v>
      </c>
      <c r="I11" s="81">
        <v>23895.14</v>
      </c>
      <c r="J11" s="81">
        <v>43.21</v>
      </c>
      <c r="K11" s="81">
        <v>894.12</v>
      </c>
      <c r="L11" s="65"/>
    </row>
    <row r="12" spans="1:14" ht="10.5" customHeight="1">
      <c r="A12" s="10" t="s">
        <v>192</v>
      </c>
      <c r="B12" s="82">
        <v>60853.57</v>
      </c>
      <c r="C12" s="81">
        <v>1617.91</v>
      </c>
      <c r="D12" s="81">
        <v>59235.66</v>
      </c>
      <c r="E12" s="81">
        <v>34388.93</v>
      </c>
      <c r="F12" s="81">
        <v>13315.12</v>
      </c>
      <c r="G12" s="81">
        <v>21073.81</v>
      </c>
      <c r="H12" s="81">
        <v>23952.58</v>
      </c>
      <c r="I12" s="81">
        <v>23908.05</v>
      </c>
      <c r="J12" s="81">
        <v>44.53</v>
      </c>
      <c r="K12" s="81">
        <v>894.15</v>
      </c>
      <c r="L12" s="65"/>
    </row>
    <row r="13" spans="1:14" ht="10.5" customHeight="1">
      <c r="A13" s="10" t="s">
        <v>193</v>
      </c>
      <c r="B13" s="82">
        <v>60854.38</v>
      </c>
      <c r="C13" s="81">
        <v>1617.34</v>
      </c>
      <c r="D13" s="81">
        <v>59237.04</v>
      </c>
      <c r="E13" s="81">
        <v>34291.040000000001</v>
      </c>
      <c r="F13" s="81">
        <v>13222.25</v>
      </c>
      <c r="G13" s="81">
        <v>21068.79</v>
      </c>
      <c r="H13" s="81">
        <v>24051.769999999939</v>
      </c>
      <c r="I13" s="81">
        <v>23978.619999999941</v>
      </c>
      <c r="J13" s="81">
        <v>73.150000000000006</v>
      </c>
      <c r="K13" s="81">
        <v>894.23</v>
      </c>
      <c r="L13" s="65"/>
    </row>
    <row r="14" spans="1:14" ht="10.5" customHeight="1">
      <c r="A14" s="10" t="s">
        <v>194</v>
      </c>
      <c r="B14" s="106">
        <v>60854.039999999994</v>
      </c>
      <c r="C14" s="105">
        <v>1617</v>
      </c>
      <c r="D14" s="105">
        <v>59237.039999999994</v>
      </c>
      <c r="E14" s="105">
        <v>34207.199999999997</v>
      </c>
      <c r="F14" s="105">
        <v>13183.529999999999</v>
      </c>
      <c r="G14" s="105">
        <v>21023.67</v>
      </c>
      <c r="H14" s="105">
        <v>24140.04</v>
      </c>
      <c r="I14" s="105">
        <v>24066.639999999999</v>
      </c>
      <c r="J14" s="105">
        <v>73.400000000000006</v>
      </c>
      <c r="K14" s="105">
        <v>889.8</v>
      </c>
      <c r="L14" s="65"/>
    </row>
    <row r="15" spans="1:14" s="12" customFormat="1" ht="10.5" customHeight="1">
      <c r="A15" s="98" t="s">
        <v>195</v>
      </c>
      <c r="B15" s="103">
        <v>60850.09</v>
      </c>
      <c r="C15" s="102">
        <v>1617</v>
      </c>
      <c r="D15" s="102">
        <v>59233.09</v>
      </c>
      <c r="E15" s="102">
        <v>34202.629999999997</v>
      </c>
      <c r="F15" s="102">
        <v>12980.81</v>
      </c>
      <c r="G15" s="102">
        <v>21221.82</v>
      </c>
      <c r="H15" s="102">
        <v>24126.03</v>
      </c>
      <c r="I15" s="102">
        <v>24042.98</v>
      </c>
      <c r="J15" s="102">
        <v>83.05</v>
      </c>
      <c r="K15" s="102">
        <v>904.43</v>
      </c>
      <c r="L15" s="71"/>
    </row>
    <row r="16" spans="1:14" ht="6" customHeight="1">
      <c r="A16" s="8"/>
      <c r="B16" s="101"/>
      <c r="C16" s="99"/>
      <c r="D16" s="99"/>
      <c r="E16" s="99"/>
      <c r="F16" s="99"/>
      <c r="G16" s="99"/>
      <c r="H16" s="99"/>
      <c r="I16" s="99"/>
      <c r="J16" s="99"/>
      <c r="K16" s="99"/>
      <c r="L16" s="65"/>
      <c r="M16" s="107"/>
      <c r="N16" s="107"/>
    </row>
    <row r="17" spans="1:56" ht="10.5" customHeight="1">
      <c r="A17" s="8" t="s">
        <v>8</v>
      </c>
      <c r="B17" s="101">
        <v>7877.43</v>
      </c>
      <c r="C17" s="99">
        <v>162.13</v>
      </c>
      <c r="D17" s="99">
        <v>7715.3</v>
      </c>
      <c r="E17" s="99">
        <v>3612.57</v>
      </c>
      <c r="F17" s="99">
        <v>1479.17</v>
      </c>
      <c r="G17" s="99">
        <v>2133.4</v>
      </c>
      <c r="H17" s="99">
        <v>4052.31</v>
      </c>
      <c r="I17" s="99">
        <v>4029.88</v>
      </c>
      <c r="J17" s="99">
        <v>22.43</v>
      </c>
      <c r="K17" s="99">
        <v>50.42</v>
      </c>
      <c r="L17" s="65"/>
    </row>
    <row r="18" spans="1:56" ht="10.5" customHeight="1">
      <c r="A18" s="8" t="s">
        <v>9</v>
      </c>
      <c r="B18" s="104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65"/>
    </row>
    <row r="19" spans="1:56" ht="10.5" customHeight="1">
      <c r="A19" s="8" t="s">
        <v>10</v>
      </c>
      <c r="B19" s="101">
        <v>21526.179999999997</v>
      </c>
      <c r="C19" s="99">
        <v>663.92</v>
      </c>
      <c r="D19" s="99">
        <v>20862.259999999998</v>
      </c>
      <c r="E19" s="99">
        <v>13422.94</v>
      </c>
      <c r="F19" s="99">
        <v>3357.33</v>
      </c>
      <c r="G19" s="99">
        <v>10065.61</v>
      </c>
      <c r="H19" s="99">
        <v>7282.83</v>
      </c>
      <c r="I19" s="99">
        <v>7268.54</v>
      </c>
      <c r="J19" s="99">
        <v>14.29</v>
      </c>
      <c r="K19" s="99">
        <v>156.49</v>
      </c>
      <c r="L19" s="65"/>
    </row>
    <row r="20" spans="1:56" ht="10.5" customHeight="1">
      <c r="A20" s="8" t="s">
        <v>11</v>
      </c>
      <c r="B20" s="104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65"/>
    </row>
    <row r="21" spans="1:56" ht="10.5" customHeight="1">
      <c r="A21" s="8" t="s">
        <v>12</v>
      </c>
      <c r="B21" s="101">
        <v>157.65</v>
      </c>
      <c r="C21" s="99">
        <v>148.05000000000001</v>
      </c>
      <c r="D21" s="99">
        <v>9.6</v>
      </c>
      <c r="E21" s="99">
        <v>8.48</v>
      </c>
      <c r="F21" s="99">
        <v>5.96</v>
      </c>
      <c r="G21" s="99">
        <v>2.52</v>
      </c>
      <c r="H21" s="99">
        <v>1.1200000000000001</v>
      </c>
      <c r="I21" s="99">
        <v>1.1200000000000001</v>
      </c>
      <c r="J21" s="100">
        <v>0</v>
      </c>
      <c r="K21" s="100">
        <v>0</v>
      </c>
      <c r="L21" s="65"/>
    </row>
    <row r="22" spans="1:56" ht="10.5" customHeight="1">
      <c r="A22" s="8" t="s">
        <v>13</v>
      </c>
      <c r="B22" s="101">
        <v>1334.76</v>
      </c>
      <c r="C22" s="99">
        <v>160.69999999999999</v>
      </c>
      <c r="D22" s="99">
        <v>1174.06</v>
      </c>
      <c r="E22" s="99">
        <v>995.82</v>
      </c>
      <c r="F22" s="99">
        <v>628.70000000000005</v>
      </c>
      <c r="G22" s="99">
        <v>367.12</v>
      </c>
      <c r="H22" s="99">
        <v>147.84</v>
      </c>
      <c r="I22" s="99">
        <v>147.84</v>
      </c>
      <c r="J22" s="100">
        <v>0</v>
      </c>
      <c r="K22" s="99">
        <v>30.4</v>
      </c>
      <c r="L22" s="65"/>
    </row>
    <row r="23" spans="1:56" ht="10.5" customHeight="1">
      <c r="A23" s="8" t="s">
        <v>14</v>
      </c>
      <c r="B23" s="104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65"/>
    </row>
    <row r="24" spans="1:56" ht="10.5" customHeight="1">
      <c r="A24" s="8" t="s">
        <v>15</v>
      </c>
      <c r="B24" s="104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65"/>
    </row>
    <row r="25" spans="1:56" ht="10.5" customHeight="1">
      <c r="A25" s="8" t="s">
        <v>16</v>
      </c>
      <c r="B25" s="101">
        <v>25376.1</v>
      </c>
      <c r="C25" s="99">
        <v>75.19</v>
      </c>
      <c r="D25" s="99">
        <v>25300.91</v>
      </c>
      <c r="E25" s="99">
        <v>13313.18</v>
      </c>
      <c r="F25" s="99">
        <v>5990.82</v>
      </c>
      <c r="G25" s="99">
        <v>7322.36</v>
      </c>
      <c r="H25" s="99">
        <v>11719.619999999999</v>
      </c>
      <c r="I25" s="99">
        <v>11674.46</v>
      </c>
      <c r="J25" s="99">
        <v>45.16</v>
      </c>
      <c r="K25" s="99">
        <v>268.11</v>
      </c>
      <c r="L25" s="65"/>
    </row>
    <row r="26" spans="1:56" ht="10.5" customHeight="1">
      <c r="A26" s="8" t="s">
        <v>17</v>
      </c>
      <c r="B26" s="101">
        <v>3124.07</v>
      </c>
      <c r="C26" s="99">
        <v>218.13</v>
      </c>
      <c r="D26" s="99">
        <v>2905.94</v>
      </c>
      <c r="E26" s="99">
        <v>1976.87</v>
      </c>
      <c r="F26" s="99">
        <v>973.86</v>
      </c>
      <c r="G26" s="99">
        <v>1003.01</v>
      </c>
      <c r="H26" s="99">
        <v>645.5</v>
      </c>
      <c r="I26" s="99">
        <v>644.33000000000004</v>
      </c>
      <c r="J26" s="99">
        <v>1.17</v>
      </c>
      <c r="K26" s="99">
        <v>283.57</v>
      </c>
      <c r="L26" s="65"/>
    </row>
    <row r="27" spans="1:56" ht="10.5" customHeight="1">
      <c r="A27" s="8" t="s">
        <v>18</v>
      </c>
      <c r="B27" s="101">
        <v>1453.9</v>
      </c>
      <c r="C27" s="99">
        <v>188.88</v>
      </c>
      <c r="D27" s="99">
        <v>1265.02</v>
      </c>
      <c r="E27" s="99">
        <v>872.77</v>
      </c>
      <c r="F27" s="99">
        <v>544.97</v>
      </c>
      <c r="G27" s="99">
        <v>327.8</v>
      </c>
      <c r="H27" s="99">
        <v>276.81</v>
      </c>
      <c r="I27" s="99">
        <v>276.81</v>
      </c>
      <c r="J27" s="100">
        <v>0</v>
      </c>
      <c r="K27" s="99">
        <v>115.44</v>
      </c>
      <c r="L27" s="65"/>
    </row>
    <row r="28" spans="1:56" ht="6" customHeight="1">
      <c r="A28" s="33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5"/>
    </row>
    <row r="29" spans="1:56" ht="10.5" customHeight="1">
      <c r="A29" s="1" t="s">
        <v>65</v>
      </c>
      <c r="B29" s="2"/>
      <c r="C29" s="2"/>
      <c r="D29" s="2"/>
      <c r="W29" s="1">
        <f>SUM(W30:W31)</f>
        <v>6228.70999999999</v>
      </c>
      <c r="X29" s="1" t="s">
        <v>196</v>
      </c>
      <c r="Y29" s="1" t="s">
        <v>197</v>
      </c>
      <c r="Z29" s="1" t="s">
        <v>198</v>
      </c>
      <c r="AA29" s="1" t="s">
        <v>199</v>
      </c>
      <c r="AB29" s="1" t="s">
        <v>200</v>
      </c>
      <c r="AC29" s="1" t="s">
        <v>201</v>
      </c>
      <c r="AF29" s="1" t="s">
        <v>202</v>
      </c>
      <c r="AG29" s="1" t="s">
        <v>203</v>
      </c>
      <c r="AH29" s="1" t="s">
        <v>204</v>
      </c>
      <c r="AK29" s="1" t="s">
        <v>196</v>
      </c>
      <c r="AL29" s="1" t="s">
        <v>197</v>
      </c>
      <c r="AM29" s="1" t="s">
        <v>198</v>
      </c>
      <c r="AN29" s="1" t="s">
        <v>199</v>
      </c>
      <c r="AO29" s="1" t="s">
        <v>200</v>
      </c>
      <c r="AP29" s="1" t="s">
        <v>201</v>
      </c>
      <c r="AS29" s="1" t="s">
        <v>202</v>
      </c>
      <c r="AT29" s="1" t="s">
        <v>205</v>
      </c>
      <c r="AU29" s="1" t="s">
        <v>203</v>
      </c>
      <c r="AV29" s="1" t="s">
        <v>204</v>
      </c>
      <c r="AW29" s="1">
        <f>SUM(AX29:AX30)</f>
        <v>257.58000000000004</v>
      </c>
      <c r="AX29" s="1">
        <f>SUM(AY29:BD29)</f>
        <v>165.98000000000002</v>
      </c>
      <c r="AY29" s="1">
        <v>29.77</v>
      </c>
      <c r="AZ29" s="1">
        <v>16.010000000000002</v>
      </c>
      <c r="BA29" s="1">
        <v>12.17</v>
      </c>
      <c r="BB29" s="1">
        <v>2.7</v>
      </c>
      <c r="BC29" s="1">
        <v>0.8</v>
      </c>
      <c r="BD29" s="1">
        <v>104.53</v>
      </c>
    </row>
    <row r="30" spans="1:56" ht="10.5" customHeight="1">
      <c r="A30" s="1" t="s">
        <v>206</v>
      </c>
      <c r="B30" s="2"/>
      <c r="C30" s="2"/>
      <c r="D30" s="2"/>
      <c r="W30" s="1">
        <f>SUM(X30:AC30)</f>
        <v>4333.95999999999</v>
      </c>
      <c r="X30" s="1">
        <v>3205.26999999999</v>
      </c>
      <c r="Y30" s="1">
        <v>0.03</v>
      </c>
      <c r="Z30" s="1">
        <v>344.87</v>
      </c>
      <c r="AA30" s="1">
        <v>312.07</v>
      </c>
      <c r="AB30" s="1">
        <v>471.68</v>
      </c>
      <c r="AC30" s="1">
        <v>0.04</v>
      </c>
      <c r="AD30" s="64">
        <f>SUM(AE30:AE31)</f>
        <v>7171.1899999999696</v>
      </c>
      <c r="AE30" s="1">
        <f>SUM(AF30:AH30)</f>
        <v>6144.3699999999699</v>
      </c>
      <c r="AG30" s="1">
        <v>0.24</v>
      </c>
      <c r="AH30" s="1">
        <v>6144.1299999999701</v>
      </c>
      <c r="AI30" s="1">
        <f>SUM(AJ30:AJ31)</f>
        <v>11608.169999999969</v>
      </c>
      <c r="AJ30" s="1">
        <f>SUM(AK30:AP30)</f>
        <v>9563.45999999997</v>
      </c>
      <c r="AK30" s="1">
        <v>126.83</v>
      </c>
      <c r="AL30" s="1">
        <v>0.76</v>
      </c>
      <c r="AM30" s="1">
        <v>6547.4499999999898</v>
      </c>
      <c r="AN30" s="1">
        <v>2.93</v>
      </c>
      <c r="AO30" s="1">
        <v>2636.99999999998</v>
      </c>
      <c r="AP30" s="1">
        <v>248.49</v>
      </c>
      <c r="AQ30" s="1">
        <f>SUM(AR30:AR31)</f>
        <v>35.260000000000005</v>
      </c>
      <c r="AR30" s="1">
        <f>SUM(AS30:AV30)</f>
        <v>17.940000000000001</v>
      </c>
      <c r="AS30" s="1">
        <v>0.59</v>
      </c>
      <c r="AT30" s="1">
        <v>1.23</v>
      </c>
      <c r="AU30" s="1">
        <v>2.91</v>
      </c>
      <c r="AV30" s="1">
        <v>13.21</v>
      </c>
      <c r="AX30" s="1">
        <f t="shared" ref="AX30:AX35" si="0">SUM(AY30:BD30)</f>
        <v>91.6</v>
      </c>
      <c r="AY30" s="1">
        <v>23.6</v>
      </c>
      <c r="BA30" s="1">
        <v>37.86</v>
      </c>
      <c r="BC30" s="1">
        <v>2</v>
      </c>
      <c r="BD30" s="1">
        <v>28.14</v>
      </c>
    </row>
    <row r="31" spans="1:56" ht="10.5" customHeight="1">
      <c r="A31" s="1" t="s">
        <v>207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08"/>
      <c r="W31" s="1">
        <f t="shared" ref="W31:W36" si="1">SUM(X31:AC31)</f>
        <v>1894.7500000000002</v>
      </c>
      <c r="X31" s="1">
        <v>1878.7</v>
      </c>
      <c r="Z31" s="1">
        <v>1.92</v>
      </c>
      <c r="AB31" s="1">
        <v>14.13</v>
      </c>
      <c r="AE31" s="1">
        <f t="shared" ref="AE31:AE36" si="2">SUM(AF31:AH31)</f>
        <v>1026.82</v>
      </c>
      <c r="AH31" s="1">
        <v>1026.82</v>
      </c>
      <c r="AJ31" s="1">
        <f t="shared" ref="AJ31:AJ36" si="3">SUM(AK31:AP31)</f>
        <v>2044.71</v>
      </c>
      <c r="AK31" s="1">
        <v>149.02000000000001</v>
      </c>
      <c r="AM31" s="1">
        <v>763.81</v>
      </c>
      <c r="AO31" s="1">
        <v>736.92</v>
      </c>
      <c r="AP31" s="1">
        <v>394.96</v>
      </c>
      <c r="AR31" s="1">
        <f t="shared" ref="AR31:AR36" si="4">SUM(AS31:AV31)</f>
        <v>17.32</v>
      </c>
      <c r="AT31" s="1">
        <v>0.23</v>
      </c>
      <c r="AV31" s="1">
        <v>17.09</v>
      </c>
      <c r="AX31" s="1">
        <f t="shared" si="0"/>
        <v>156.49</v>
      </c>
      <c r="AY31" s="1">
        <v>25.13</v>
      </c>
      <c r="BA31" s="1">
        <v>9.9499999999999993</v>
      </c>
      <c r="BC31" s="1">
        <v>2.52</v>
      </c>
      <c r="BD31" s="1">
        <v>118.89</v>
      </c>
    </row>
    <row r="32" spans="1:56">
      <c r="B32" s="2"/>
      <c r="C32" s="2"/>
      <c r="D32" s="2"/>
      <c r="W32" s="1">
        <f t="shared" si="1"/>
        <v>3357.33</v>
      </c>
      <c r="X32" s="1">
        <v>1677.28</v>
      </c>
      <c r="Z32" s="1">
        <v>846.76</v>
      </c>
      <c r="AA32" s="1">
        <v>620.41</v>
      </c>
      <c r="AB32" s="1">
        <v>212.88</v>
      </c>
      <c r="AE32" s="1">
        <f t="shared" si="2"/>
        <v>10065.609999999999</v>
      </c>
      <c r="AF32" s="1">
        <v>0.45</v>
      </c>
      <c r="AG32" s="1">
        <v>0.11</v>
      </c>
      <c r="AH32" s="1">
        <v>10065.049999999999</v>
      </c>
      <c r="AJ32" s="1">
        <f t="shared" si="3"/>
        <v>7268.539999999969</v>
      </c>
      <c r="AK32" s="1">
        <v>66.400000000000006</v>
      </c>
      <c r="AM32" s="1">
        <v>4509.1099999999697</v>
      </c>
      <c r="AN32" s="1">
        <v>2.23</v>
      </c>
      <c r="AO32" s="1">
        <v>2629.52</v>
      </c>
      <c r="AP32" s="1">
        <v>61.28</v>
      </c>
      <c r="AR32" s="1">
        <f t="shared" si="4"/>
        <v>14.290000000000001</v>
      </c>
      <c r="AT32" s="1">
        <v>2.13</v>
      </c>
      <c r="AU32" s="1">
        <v>1.36</v>
      </c>
      <c r="AV32" s="1">
        <v>10.8</v>
      </c>
      <c r="AX32" s="1">
        <f t="shared" si="0"/>
        <v>30.4</v>
      </c>
      <c r="AY32" s="1">
        <v>0.69</v>
      </c>
      <c r="BA32" s="1">
        <v>27.68</v>
      </c>
      <c r="BC32" s="1">
        <v>0.04</v>
      </c>
      <c r="BD32" s="1">
        <v>1.99</v>
      </c>
    </row>
    <row r="33" spans="2:56">
      <c r="B33" s="2"/>
      <c r="C33" s="2"/>
      <c r="D33" s="2"/>
      <c r="W33" s="1">
        <f t="shared" si="1"/>
        <v>628.70000000000005</v>
      </c>
      <c r="X33" s="1">
        <v>627.76</v>
      </c>
      <c r="Z33" s="1">
        <v>0.08</v>
      </c>
      <c r="AB33" s="1">
        <v>0.86</v>
      </c>
      <c r="AE33" s="1">
        <f t="shared" si="2"/>
        <v>367.12</v>
      </c>
      <c r="AH33" s="1">
        <v>367.12</v>
      </c>
      <c r="AJ33" s="1">
        <f t="shared" si="3"/>
        <v>147.84</v>
      </c>
      <c r="AK33" s="1">
        <v>5.05</v>
      </c>
      <c r="AM33" s="1">
        <v>61.6</v>
      </c>
      <c r="AO33" s="1">
        <v>81.19</v>
      </c>
      <c r="AR33" s="1">
        <f t="shared" si="4"/>
        <v>0</v>
      </c>
      <c r="AX33" s="1">
        <f t="shared" si="0"/>
        <v>283.57</v>
      </c>
      <c r="AY33" s="1">
        <v>3.94</v>
      </c>
      <c r="BA33" s="1">
        <v>253.55</v>
      </c>
      <c r="BC33" s="1">
        <v>0.28000000000000003</v>
      </c>
      <c r="BD33" s="1">
        <v>25.8</v>
      </c>
    </row>
    <row r="34" spans="2:56">
      <c r="B34" s="2"/>
      <c r="C34" s="2"/>
      <c r="D34" s="2"/>
      <c r="W34" s="1">
        <f t="shared" si="1"/>
        <v>5.96</v>
      </c>
      <c r="X34" s="1">
        <v>5.96</v>
      </c>
      <c r="AE34" s="1">
        <f t="shared" si="2"/>
        <v>2.52</v>
      </c>
      <c r="AH34" s="1">
        <v>2.52</v>
      </c>
      <c r="AJ34" s="1">
        <f t="shared" si="3"/>
        <v>1.1200000000000001</v>
      </c>
      <c r="AM34" s="1">
        <v>0.21</v>
      </c>
      <c r="AO34" s="1">
        <v>0.91</v>
      </c>
      <c r="AR34" s="1">
        <f t="shared" si="4"/>
        <v>0</v>
      </c>
      <c r="AX34" s="1">
        <f t="shared" si="0"/>
        <v>115.44</v>
      </c>
      <c r="AY34" s="1">
        <v>1.66</v>
      </c>
      <c r="BA34" s="1">
        <v>109.95</v>
      </c>
      <c r="BC34" s="1">
        <v>1.8</v>
      </c>
      <c r="BD34" s="1">
        <v>2.0299999999999998</v>
      </c>
    </row>
    <row r="35" spans="2:56">
      <c r="W35" s="1">
        <f t="shared" si="1"/>
        <v>544.97</v>
      </c>
      <c r="X35" s="1">
        <v>542.63</v>
      </c>
      <c r="AB35" s="1">
        <v>2.34</v>
      </c>
      <c r="AE35" s="1">
        <f t="shared" si="2"/>
        <v>327.8</v>
      </c>
      <c r="AH35" s="1">
        <v>327.8</v>
      </c>
      <c r="AJ35" s="1">
        <f t="shared" si="3"/>
        <v>276.81</v>
      </c>
      <c r="AM35" s="1">
        <v>124.43</v>
      </c>
      <c r="AO35" s="1">
        <v>152.38</v>
      </c>
      <c r="AR35" s="1">
        <f t="shared" si="4"/>
        <v>0</v>
      </c>
      <c r="AX35" s="1">
        <f t="shared" si="0"/>
        <v>50.75</v>
      </c>
      <c r="AY35" s="1">
        <v>13.08</v>
      </c>
      <c r="BA35" s="1">
        <v>12.49</v>
      </c>
      <c r="BC35" s="1">
        <v>0.38</v>
      </c>
      <c r="BD35" s="1">
        <v>24.8</v>
      </c>
    </row>
    <row r="36" spans="2:56">
      <c r="W36" s="1">
        <f t="shared" si="1"/>
        <v>1481.18</v>
      </c>
      <c r="X36" s="1">
        <v>1421.49</v>
      </c>
      <c r="Z36" s="1">
        <v>3.25</v>
      </c>
      <c r="AA36" s="1">
        <v>3.98</v>
      </c>
      <c r="AB36" s="1">
        <v>51.98</v>
      </c>
      <c r="AC36" s="1">
        <v>0.48</v>
      </c>
      <c r="AE36" s="1">
        <f t="shared" si="2"/>
        <v>2131.5400000000004</v>
      </c>
      <c r="AF36" s="1">
        <v>0.26</v>
      </c>
      <c r="AH36" s="1">
        <v>2131.2800000000002</v>
      </c>
      <c r="AJ36" s="1">
        <f t="shared" si="3"/>
        <v>4031.6099999999997</v>
      </c>
      <c r="AK36" s="1">
        <v>78.87</v>
      </c>
      <c r="AM36" s="1">
        <v>1766.84</v>
      </c>
      <c r="AN36" s="1">
        <v>13.14</v>
      </c>
      <c r="AO36" s="1">
        <v>1081.4000000000001</v>
      </c>
      <c r="AP36" s="1">
        <v>1091.3599999999999</v>
      </c>
      <c r="AR36" s="1">
        <f t="shared" si="4"/>
        <v>22.43</v>
      </c>
      <c r="AS36" s="1">
        <v>0.6</v>
      </c>
      <c r="AT36" s="1">
        <v>2.06</v>
      </c>
      <c r="AU36" s="1">
        <v>1.32</v>
      </c>
      <c r="AV36" s="1">
        <v>18.45</v>
      </c>
    </row>
  </sheetData>
  <mergeCells count="8">
    <mergeCell ref="A2:K2"/>
    <mergeCell ref="A7:A9"/>
    <mergeCell ref="B7:D7"/>
    <mergeCell ref="E7:K7"/>
    <mergeCell ref="B8:B9"/>
    <mergeCell ref="E8:G8"/>
    <mergeCell ref="H8:J8"/>
    <mergeCell ref="K8:K9"/>
  </mergeCells>
  <phoneticPr fontId="3"/>
  <pageMargins left="0.6692913385826772" right="0.6692913385826772" top="0.78740157480314965" bottom="0.86614173228346458" header="0" footer="0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2"/>
  <sheetViews>
    <sheetView zoomScaleNormal="100" zoomScaleSheetLayoutView="100" workbookViewId="0"/>
  </sheetViews>
  <sheetFormatPr defaultRowHeight="10.5"/>
  <cols>
    <col min="1" max="1" width="8.625" style="1" customWidth="1"/>
    <col min="2" max="2" width="8.75" style="1" customWidth="1"/>
    <col min="3" max="3" width="8.25" style="1" customWidth="1"/>
    <col min="4" max="9" width="8.75" style="1" customWidth="1"/>
    <col min="10" max="10" width="8.625" style="1" customWidth="1"/>
    <col min="11" max="11" width="6.25" style="1" customWidth="1"/>
    <col min="12" max="16384" width="9" style="1"/>
  </cols>
  <sheetData>
    <row r="1" spans="1:11" ht="10.5" customHeight="1"/>
    <row r="2" spans="1:11" ht="13.5" customHeight="1">
      <c r="A2" s="209" t="s">
        <v>136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0.5" customHeight="1"/>
    <row r="4" spans="1:11" ht="10.5" customHeight="1">
      <c r="A4" s="1" t="s">
        <v>165</v>
      </c>
    </row>
    <row r="5" spans="1:11" ht="10.5" customHeight="1"/>
    <row r="6" spans="1:11" ht="10.5" customHeight="1">
      <c r="A6" s="5" t="s">
        <v>134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1" ht="12" customHeight="1">
      <c r="A7" s="190" t="s">
        <v>132</v>
      </c>
      <c r="B7" s="193" t="s">
        <v>131</v>
      </c>
      <c r="C7" s="194"/>
      <c r="D7" s="195"/>
      <c r="E7" s="193" t="s">
        <v>130</v>
      </c>
      <c r="F7" s="196"/>
      <c r="G7" s="196"/>
      <c r="H7" s="196"/>
      <c r="I7" s="196"/>
      <c r="J7" s="196"/>
      <c r="K7" s="196"/>
    </row>
    <row r="8" spans="1:11" ht="12" customHeight="1">
      <c r="A8" s="191"/>
      <c r="B8" s="197" t="s">
        <v>129</v>
      </c>
      <c r="C8" s="31" t="s">
        <v>128</v>
      </c>
      <c r="D8" s="80" t="s">
        <v>127</v>
      </c>
      <c r="E8" s="199" t="s">
        <v>126</v>
      </c>
      <c r="F8" s="194"/>
      <c r="G8" s="195"/>
      <c r="H8" s="199" t="s">
        <v>125</v>
      </c>
      <c r="I8" s="194"/>
      <c r="J8" s="195"/>
      <c r="K8" s="200" t="s">
        <v>124</v>
      </c>
    </row>
    <row r="9" spans="1:11" ht="12" customHeight="1">
      <c r="A9" s="192"/>
      <c r="B9" s="198"/>
      <c r="C9" s="79" t="s">
        <v>123</v>
      </c>
      <c r="D9" s="78" t="s">
        <v>122</v>
      </c>
      <c r="E9" s="7" t="s">
        <v>5</v>
      </c>
      <c r="F9" s="7" t="s">
        <v>121</v>
      </c>
      <c r="G9" s="7" t="s">
        <v>120</v>
      </c>
      <c r="H9" s="7" t="s">
        <v>5</v>
      </c>
      <c r="I9" s="7" t="s">
        <v>121</v>
      </c>
      <c r="J9" s="89" t="s">
        <v>120</v>
      </c>
      <c r="K9" s="201"/>
    </row>
    <row r="10" spans="1:11" ht="6" customHeight="1">
      <c r="A10" s="8"/>
      <c r="B10" s="77"/>
      <c r="C10" s="76"/>
      <c r="D10" s="76"/>
      <c r="E10" s="76"/>
      <c r="F10" s="76"/>
      <c r="G10" s="76"/>
      <c r="H10" s="76"/>
      <c r="I10" s="76"/>
      <c r="J10" s="76"/>
      <c r="K10" s="75"/>
    </row>
    <row r="11" spans="1:11" ht="10.5" customHeight="1">
      <c r="A11" s="8" t="s">
        <v>189</v>
      </c>
      <c r="B11" s="82">
        <v>60846.89</v>
      </c>
      <c r="C11" s="81">
        <v>1611.22</v>
      </c>
      <c r="D11" s="81">
        <v>59235.67</v>
      </c>
      <c r="E11" s="81">
        <v>34403.199999999997</v>
      </c>
      <c r="F11" s="81">
        <v>13320.09</v>
      </c>
      <c r="G11" s="81">
        <v>21083.11</v>
      </c>
      <c r="H11" s="81">
        <v>23938.35</v>
      </c>
      <c r="I11" s="81">
        <v>23895.14</v>
      </c>
      <c r="J11" s="81">
        <v>43.21</v>
      </c>
      <c r="K11" s="81">
        <v>894.12</v>
      </c>
    </row>
    <row r="12" spans="1:11" ht="10.5" customHeight="1">
      <c r="A12" s="10" t="s">
        <v>161</v>
      </c>
      <c r="B12" s="82">
        <v>60851.95</v>
      </c>
      <c r="C12" s="81">
        <v>1616.29</v>
      </c>
      <c r="D12" s="81">
        <v>59235.66</v>
      </c>
      <c r="E12" s="81">
        <v>34403.19</v>
      </c>
      <c r="F12" s="81">
        <v>13319.89</v>
      </c>
      <c r="G12" s="81">
        <v>21083.3</v>
      </c>
      <c r="H12" s="81">
        <v>23938.35</v>
      </c>
      <c r="I12" s="81">
        <v>23895.14</v>
      </c>
      <c r="J12" s="81">
        <v>43.21</v>
      </c>
      <c r="K12" s="81">
        <v>894.12</v>
      </c>
    </row>
    <row r="13" spans="1:11" ht="10.5" customHeight="1">
      <c r="A13" s="10" t="s">
        <v>188</v>
      </c>
      <c r="B13" s="82">
        <v>60853.57</v>
      </c>
      <c r="C13" s="81">
        <v>1617.91</v>
      </c>
      <c r="D13" s="81">
        <v>59235.66</v>
      </c>
      <c r="E13" s="81">
        <v>34388.93</v>
      </c>
      <c r="F13" s="81">
        <v>13315.12</v>
      </c>
      <c r="G13" s="81">
        <v>21073.81</v>
      </c>
      <c r="H13" s="81">
        <v>23952.58</v>
      </c>
      <c r="I13" s="81">
        <v>23908.05</v>
      </c>
      <c r="J13" s="81">
        <v>44.53</v>
      </c>
      <c r="K13" s="81">
        <v>894.15</v>
      </c>
    </row>
    <row r="14" spans="1:11" ht="10.5" customHeight="1">
      <c r="A14" s="10" t="s">
        <v>187</v>
      </c>
      <c r="B14" s="106">
        <v>60854.38</v>
      </c>
      <c r="C14" s="105">
        <v>1617.34</v>
      </c>
      <c r="D14" s="105">
        <v>59237.04</v>
      </c>
      <c r="E14" s="105">
        <v>34291.040000000001</v>
      </c>
      <c r="F14" s="105">
        <v>13222.25</v>
      </c>
      <c r="G14" s="105">
        <v>21068.79</v>
      </c>
      <c r="H14" s="105">
        <v>24051.769999999939</v>
      </c>
      <c r="I14" s="105">
        <v>23978.619999999941</v>
      </c>
      <c r="J14" s="105">
        <v>73.150000000000006</v>
      </c>
      <c r="K14" s="105">
        <v>894.23</v>
      </c>
    </row>
    <row r="15" spans="1:11" s="12" customFormat="1" ht="10.5" customHeight="1">
      <c r="A15" s="98" t="s">
        <v>186</v>
      </c>
      <c r="B15" s="103">
        <f>C15+D15</f>
        <v>60854.039999999994</v>
      </c>
      <c r="C15" s="102">
        <f t="shared" ref="C15:K15" si="0">SUM(C17:C27)</f>
        <v>1617</v>
      </c>
      <c r="D15" s="102">
        <f t="shared" si="0"/>
        <v>59237.039999999994</v>
      </c>
      <c r="E15" s="102">
        <f t="shared" si="0"/>
        <v>34207.199999999997</v>
      </c>
      <c r="F15" s="102">
        <f t="shared" si="0"/>
        <v>13183.529999999999</v>
      </c>
      <c r="G15" s="102">
        <f t="shared" si="0"/>
        <v>21023.67</v>
      </c>
      <c r="H15" s="102">
        <f t="shared" si="0"/>
        <v>24140.04</v>
      </c>
      <c r="I15" s="102">
        <f t="shared" si="0"/>
        <v>24066.639999999999</v>
      </c>
      <c r="J15" s="102">
        <f t="shared" si="0"/>
        <v>73.400000000000006</v>
      </c>
      <c r="K15" s="102">
        <f t="shared" si="0"/>
        <v>889.8</v>
      </c>
    </row>
    <row r="16" spans="1:11" ht="6" customHeight="1">
      <c r="A16" s="8"/>
      <c r="B16" s="101"/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10.5" customHeight="1">
      <c r="A17" s="8" t="s">
        <v>8</v>
      </c>
      <c r="B17" s="101">
        <f>C17+D17</f>
        <v>7879.64</v>
      </c>
      <c r="C17" s="99">
        <v>162.13</v>
      </c>
      <c r="D17" s="99">
        <v>7717.51</v>
      </c>
      <c r="E17" s="99">
        <v>3612.72</v>
      </c>
      <c r="F17" s="99">
        <v>1479.27</v>
      </c>
      <c r="G17" s="99">
        <v>2133.4499999999998</v>
      </c>
      <c r="H17" s="99">
        <v>4054.04</v>
      </c>
      <c r="I17" s="99">
        <v>4031.61</v>
      </c>
      <c r="J17" s="99">
        <v>22.43</v>
      </c>
      <c r="K17" s="99">
        <v>50.75</v>
      </c>
    </row>
    <row r="18" spans="1:11" ht="10.5" customHeight="1">
      <c r="A18" s="8" t="s">
        <v>9</v>
      </c>
      <c r="B18" s="104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</row>
    <row r="19" spans="1:11" ht="10.5" customHeight="1">
      <c r="A19" s="8" t="s">
        <v>10</v>
      </c>
      <c r="B19" s="101">
        <f>C19+D19</f>
        <v>21526.179999999997</v>
      </c>
      <c r="C19" s="99">
        <v>663.92</v>
      </c>
      <c r="D19" s="99">
        <v>20862.259999999998</v>
      </c>
      <c r="E19" s="99">
        <v>13422.94</v>
      </c>
      <c r="F19" s="99">
        <v>3357.33</v>
      </c>
      <c r="G19" s="99">
        <v>10065.61</v>
      </c>
      <c r="H19" s="99">
        <v>7282.83</v>
      </c>
      <c r="I19" s="99">
        <v>7268.54</v>
      </c>
      <c r="J19" s="99">
        <v>14.29</v>
      </c>
      <c r="K19" s="99">
        <v>156.49</v>
      </c>
    </row>
    <row r="20" spans="1:11" ht="10.5" customHeight="1">
      <c r="A20" s="8" t="s">
        <v>11</v>
      </c>
      <c r="B20" s="104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</row>
    <row r="21" spans="1:11" ht="10.5" customHeight="1">
      <c r="A21" s="8" t="s">
        <v>12</v>
      </c>
      <c r="B21" s="101">
        <f>C21+D21</f>
        <v>157.65</v>
      </c>
      <c r="C21" s="99">
        <v>148.05000000000001</v>
      </c>
      <c r="D21" s="99">
        <v>9.6</v>
      </c>
      <c r="E21" s="99">
        <v>8.48</v>
      </c>
      <c r="F21" s="99">
        <v>5.96</v>
      </c>
      <c r="G21" s="99">
        <v>2.52</v>
      </c>
      <c r="H21" s="99">
        <v>1.1200000000000001</v>
      </c>
      <c r="I21" s="99">
        <v>1.1200000000000001</v>
      </c>
      <c r="J21" s="100">
        <v>0</v>
      </c>
      <c r="K21" s="100">
        <v>0</v>
      </c>
    </row>
    <row r="22" spans="1:11" ht="10.5" customHeight="1">
      <c r="A22" s="8" t="s">
        <v>13</v>
      </c>
      <c r="B22" s="101">
        <f>C22+D22</f>
        <v>1334.76</v>
      </c>
      <c r="C22" s="99">
        <v>160.69999999999999</v>
      </c>
      <c r="D22" s="99">
        <v>1174.06</v>
      </c>
      <c r="E22" s="99">
        <v>995.82</v>
      </c>
      <c r="F22" s="99">
        <v>628.70000000000005</v>
      </c>
      <c r="G22" s="99">
        <v>367.12</v>
      </c>
      <c r="H22" s="99">
        <v>147.84</v>
      </c>
      <c r="I22" s="99">
        <v>147.84</v>
      </c>
      <c r="J22" s="100">
        <v>0</v>
      </c>
      <c r="K22" s="99">
        <v>30.4</v>
      </c>
    </row>
    <row r="23" spans="1:11" ht="10.5" customHeight="1">
      <c r="A23" s="8" t="s">
        <v>14</v>
      </c>
      <c r="B23" s="104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</row>
    <row r="24" spans="1:11" ht="10.5" customHeight="1">
      <c r="A24" s="8" t="s">
        <v>15</v>
      </c>
      <c r="B24" s="104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</row>
    <row r="25" spans="1:11" ht="10.5" customHeight="1">
      <c r="A25" s="8" t="s">
        <v>16</v>
      </c>
      <c r="B25" s="101">
        <f>C25+D25</f>
        <v>25376.1</v>
      </c>
      <c r="C25" s="99">
        <v>75.19</v>
      </c>
      <c r="D25" s="99">
        <f>5075.2+20225.71</f>
        <v>25300.91</v>
      </c>
      <c r="E25" s="99">
        <f>2921.57+10394.49</f>
        <v>13316.06</v>
      </c>
      <c r="F25" s="99">
        <f>1894.75+4297.15</f>
        <v>6191.9</v>
      </c>
      <c r="G25" s="99">
        <f>1026.82+6097.34</f>
        <v>7124.16</v>
      </c>
      <c r="H25" s="99">
        <f>2062.03+9669.67</f>
        <v>11731.7</v>
      </c>
      <c r="I25" s="99">
        <f>2044.71+9651.48</f>
        <v>11696.189999999999</v>
      </c>
      <c r="J25" s="99">
        <f>17.32+18.19</f>
        <v>35.510000000000005</v>
      </c>
      <c r="K25" s="99">
        <f>91.6+161.55</f>
        <v>253.15</v>
      </c>
    </row>
    <row r="26" spans="1:11" ht="10.5" customHeight="1">
      <c r="A26" s="8" t="s">
        <v>17</v>
      </c>
      <c r="B26" s="101">
        <f>C26+D26</f>
        <v>3125.81</v>
      </c>
      <c r="C26" s="99">
        <v>218.13</v>
      </c>
      <c r="D26" s="99">
        <v>2907.68</v>
      </c>
      <c r="E26" s="99">
        <v>1978.41</v>
      </c>
      <c r="F26" s="99">
        <v>975.4</v>
      </c>
      <c r="G26" s="99">
        <v>1003.01</v>
      </c>
      <c r="H26" s="99">
        <v>645.70000000000005</v>
      </c>
      <c r="I26" s="99">
        <v>644.53</v>
      </c>
      <c r="J26" s="99">
        <v>1.17</v>
      </c>
      <c r="K26" s="99">
        <v>283.57</v>
      </c>
    </row>
    <row r="27" spans="1:11" ht="10.5" customHeight="1">
      <c r="A27" s="8" t="s">
        <v>18</v>
      </c>
      <c r="B27" s="101">
        <f>C27+D27</f>
        <v>1453.9</v>
      </c>
      <c r="C27" s="99">
        <v>188.88</v>
      </c>
      <c r="D27" s="99">
        <v>1265.02</v>
      </c>
      <c r="E27" s="99">
        <v>872.77</v>
      </c>
      <c r="F27" s="99">
        <v>544.97</v>
      </c>
      <c r="G27" s="99">
        <v>327.8</v>
      </c>
      <c r="H27" s="99">
        <v>276.81</v>
      </c>
      <c r="I27" s="99">
        <v>276.81</v>
      </c>
      <c r="J27" s="100">
        <v>0</v>
      </c>
      <c r="K27" s="99">
        <v>115.44</v>
      </c>
    </row>
    <row r="28" spans="1:11" ht="6" customHeight="1">
      <c r="A28" s="33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10.5" customHeight="1">
      <c r="A29" s="1" t="s">
        <v>65</v>
      </c>
      <c r="B29" s="2"/>
      <c r="C29" s="2"/>
      <c r="D29" s="2"/>
    </row>
    <row r="30" spans="1:11" ht="10.5" customHeight="1">
      <c r="A30" s="1" t="s">
        <v>159</v>
      </c>
      <c r="B30" s="2"/>
      <c r="C30" s="2"/>
      <c r="D30" s="2"/>
    </row>
    <row r="31" spans="1:11" ht="10.5" customHeight="1">
      <c r="A31" s="1" t="s">
        <v>158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B32" s="2"/>
      <c r="C32" s="2"/>
      <c r="D32" s="2"/>
    </row>
  </sheetData>
  <mergeCells count="8">
    <mergeCell ref="A2:K2"/>
    <mergeCell ref="B7:D7"/>
    <mergeCell ref="E7:K7"/>
    <mergeCell ref="E8:G8"/>
    <mergeCell ref="H8:J8"/>
    <mergeCell ref="B8:B9"/>
    <mergeCell ref="K8:K9"/>
    <mergeCell ref="A7:A9"/>
  </mergeCells>
  <phoneticPr fontId="3"/>
  <pageMargins left="0.6692913385826772" right="0.6692913385826772" top="0.78740157480314965" bottom="0.86614173228346458" header="0" footer="0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2"/>
  <sheetViews>
    <sheetView zoomScaleNormal="100" zoomScaleSheetLayoutView="100" workbookViewId="0"/>
  </sheetViews>
  <sheetFormatPr defaultRowHeight="10.5"/>
  <cols>
    <col min="1" max="1" width="8.625" style="1" customWidth="1"/>
    <col min="2" max="2" width="8.75" style="1" customWidth="1"/>
    <col min="3" max="3" width="8.25" style="1" customWidth="1"/>
    <col min="4" max="9" width="8.75" style="1" customWidth="1"/>
    <col min="10" max="11" width="6.25" style="1" customWidth="1"/>
    <col min="12" max="16384" width="9" style="1"/>
  </cols>
  <sheetData>
    <row r="1" spans="1:11" ht="10.5" customHeight="1"/>
    <row r="2" spans="1:11" ht="13.5" customHeight="1">
      <c r="A2" s="90" t="s">
        <v>185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0.5" customHeight="1"/>
    <row r="4" spans="1:11" ht="10.5" customHeight="1">
      <c r="A4" s="1" t="s">
        <v>184</v>
      </c>
    </row>
    <row r="5" spans="1:11" ht="10.5" customHeight="1"/>
    <row r="6" spans="1:11" ht="10.5" customHeight="1">
      <c r="A6" s="5" t="s">
        <v>183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1" ht="12" customHeight="1">
      <c r="A7" s="190" t="s">
        <v>132</v>
      </c>
      <c r="B7" s="193" t="s">
        <v>182</v>
      </c>
      <c r="C7" s="194"/>
      <c r="D7" s="195"/>
      <c r="E7" s="193" t="s">
        <v>181</v>
      </c>
      <c r="F7" s="196"/>
      <c r="G7" s="196"/>
      <c r="H7" s="196"/>
      <c r="I7" s="196"/>
      <c r="J7" s="196"/>
      <c r="K7" s="196"/>
    </row>
    <row r="8" spans="1:11" ht="12" customHeight="1">
      <c r="A8" s="191"/>
      <c r="B8" s="197" t="s">
        <v>180</v>
      </c>
      <c r="C8" s="31" t="s">
        <v>179</v>
      </c>
      <c r="D8" s="80" t="s">
        <v>178</v>
      </c>
      <c r="E8" s="199" t="s">
        <v>177</v>
      </c>
      <c r="F8" s="194"/>
      <c r="G8" s="195"/>
      <c r="H8" s="199" t="s">
        <v>176</v>
      </c>
      <c r="I8" s="194"/>
      <c r="J8" s="195"/>
      <c r="K8" s="200" t="s">
        <v>175</v>
      </c>
    </row>
    <row r="9" spans="1:11" ht="12" customHeight="1">
      <c r="A9" s="192"/>
      <c r="B9" s="198"/>
      <c r="C9" s="79" t="s">
        <v>174</v>
      </c>
      <c r="D9" s="78" t="s">
        <v>173</v>
      </c>
      <c r="E9" s="7" t="s">
        <v>5</v>
      </c>
      <c r="F9" s="7" t="s">
        <v>172</v>
      </c>
      <c r="G9" s="7" t="s">
        <v>171</v>
      </c>
      <c r="H9" s="7" t="s">
        <v>5</v>
      </c>
      <c r="I9" s="7" t="s">
        <v>172</v>
      </c>
      <c r="J9" s="89" t="s">
        <v>171</v>
      </c>
      <c r="K9" s="201"/>
    </row>
    <row r="10" spans="1:11" ht="6" customHeight="1">
      <c r="A10" s="8"/>
      <c r="B10" s="77"/>
      <c r="C10" s="76"/>
      <c r="D10" s="76"/>
      <c r="E10" s="76"/>
      <c r="F10" s="76"/>
      <c r="G10" s="76"/>
      <c r="H10" s="76"/>
      <c r="I10" s="76"/>
      <c r="J10" s="76"/>
      <c r="K10" s="75"/>
    </row>
    <row r="11" spans="1:11" ht="10.5" customHeight="1">
      <c r="A11" s="8" t="s">
        <v>170</v>
      </c>
      <c r="B11" s="82">
        <v>60937.49</v>
      </c>
      <c r="C11" s="81">
        <v>1679.68</v>
      </c>
      <c r="D11" s="81">
        <v>59257.81</v>
      </c>
      <c r="E11" s="81">
        <v>34478.17</v>
      </c>
      <c r="F11" s="81">
        <v>13364.08</v>
      </c>
      <c r="G11" s="81">
        <v>21114.09</v>
      </c>
      <c r="H11" s="81">
        <v>23901.55</v>
      </c>
      <c r="I11" s="81">
        <v>23859.38</v>
      </c>
      <c r="J11" s="81">
        <v>42.17</v>
      </c>
      <c r="K11" s="81">
        <v>878.09</v>
      </c>
    </row>
    <row r="12" spans="1:11" ht="10.5" customHeight="1">
      <c r="A12" s="10" t="s">
        <v>162</v>
      </c>
      <c r="B12" s="82">
        <v>60846.89</v>
      </c>
      <c r="C12" s="81">
        <v>1611.22</v>
      </c>
      <c r="D12" s="81">
        <v>59235.67</v>
      </c>
      <c r="E12" s="81">
        <v>34403.199999999997</v>
      </c>
      <c r="F12" s="81">
        <v>13320.09</v>
      </c>
      <c r="G12" s="81">
        <v>21083.11</v>
      </c>
      <c r="H12" s="81">
        <v>23938.35</v>
      </c>
      <c r="I12" s="81">
        <v>23895.14</v>
      </c>
      <c r="J12" s="81">
        <v>43.21</v>
      </c>
      <c r="K12" s="81">
        <v>894.12</v>
      </c>
    </row>
    <row r="13" spans="1:11" ht="10.5" customHeight="1">
      <c r="A13" s="10" t="s">
        <v>161</v>
      </c>
      <c r="B13" s="82">
        <v>60851.95</v>
      </c>
      <c r="C13" s="81">
        <v>1616.29</v>
      </c>
      <c r="D13" s="81">
        <v>59235.66</v>
      </c>
      <c r="E13" s="81">
        <v>34403.19</v>
      </c>
      <c r="F13" s="81">
        <v>13319.89</v>
      </c>
      <c r="G13" s="81">
        <v>21083.3</v>
      </c>
      <c r="H13" s="81">
        <v>23938.35</v>
      </c>
      <c r="I13" s="81">
        <v>23895.14</v>
      </c>
      <c r="J13" s="81">
        <v>43.21</v>
      </c>
      <c r="K13" s="81">
        <v>894.12</v>
      </c>
    </row>
    <row r="14" spans="1:11" ht="10.5" customHeight="1">
      <c r="A14" s="10" t="s">
        <v>169</v>
      </c>
      <c r="B14" s="82">
        <v>60853.57</v>
      </c>
      <c r="C14" s="81">
        <v>1617.91</v>
      </c>
      <c r="D14" s="81">
        <v>59235.66</v>
      </c>
      <c r="E14" s="81">
        <v>34388.93</v>
      </c>
      <c r="F14" s="81">
        <v>13315.12</v>
      </c>
      <c r="G14" s="81">
        <v>21073.81</v>
      </c>
      <c r="H14" s="81">
        <v>23952.58</v>
      </c>
      <c r="I14" s="81">
        <v>23908.05</v>
      </c>
      <c r="J14" s="81">
        <v>44.53</v>
      </c>
      <c r="K14" s="81">
        <v>894.15</v>
      </c>
    </row>
    <row r="15" spans="1:11" s="12" customFormat="1" ht="10.5" customHeight="1">
      <c r="A15" s="98" t="s">
        <v>168</v>
      </c>
      <c r="B15" s="103">
        <v>60854.38</v>
      </c>
      <c r="C15" s="102">
        <v>1617.34</v>
      </c>
      <c r="D15" s="102">
        <v>59237.04</v>
      </c>
      <c r="E15" s="102">
        <v>34291.040000000001</v>
      </c>
      <c r="F15" s="102">
        <v>13222.25</v>
      </c>
      <c r="G15" s="102">
        <v>21068.79</v>
      </c>
      <c r="H15" s="102">
        <v>24051.769999999939</v>
      </c>
      <c r="I15" s="102">
        <v>23978.619999999941</v>
      </c>
      <c r="J15" s="102">
        <v>73.150000000000006</v>
      </c>
      <c r="K15" s="102">
        <v>894.23</v>
      </c>
    </row>
    <row r="16" spans="1:11" ht="6" customHeight="1">
      <c r="A16" s="8"/>
      <c r="B16" s="101"/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10.5" customHeight="1">
      <c r="A17" s="8" t="s">
        <v>8</v>
      </c>
      <c r="B17" s="101">
        <v>7879.64</v>
      </c>
      <c r="C17" s="99">
        <v>162.13</v>
      </c>
      <c r="D17" s="99">
        <v>7717.51</v>
      </c>
      <c r="E17" s="99">
        <v>3612.72</v>
      </c>
      <c r="F17" s="99">
        <v>1481.18</v>
      </c>
      <c r="G17" s="99">
        <v>2131.5400000000004</v>
      </c>
      <c r="H17" s="99">
        <v>4054.04</v>
      </c>
      <c r="I17" s="99">
        <v>4031.6099999999997</v>
      </c>
      <c r="J17" s="99">
        <v>22.43</v>
      </c>
      <c r="K17" s="99">
        <v>50.75</v>
      </c>
    </row>
    <row r="18" spans="1:11" ht="10.5" customHeight="1">
      <c r="A18" s="8" t="s">
        <v>9</v>
      </c>
      <c r="B18" s="101" t="s">
        <v>25</v>
      </c>
      <c r="C18" s="100" t="s">
        <v>25</v>
      </c>
      <c r="D18" s="100" t="s">
        <v>25</v>
      </c>
      <c r="E18" s="99" t="s">
        <v>25</v>
      </c>
      <c r="F18" s="100" t="s">
        <v>25</v>
      </c>
      <c r="G18" s="100" t="s">
        <v>25</v>
      </c>
      <c r="H18" s="99" t="s">
        <v>25</v>
      </c>
      <c r="I18" s="100" t="s">
        <v>25</v>
      </c>
      <c r="J18" s="100" t="s">
        <v>25</v>
      </c>
      <c r="K18" s="100" t="s">
        <v>25</v>
      </c>
    </row>
    <row r="19" spans="1:11" ht="10.5" customHeight="1">
      <c r="A19" s="8" t="s">
        <v>10</v>
      </c>
      <c r="B19" s="101">
        <v>21526.18</v>
      </c>
      <c r="C19" s="99">
        <v>663.92</v>
      </c>
      <c r="D19" s="99">
        <v>20862.259999999998</v>
      </c>
      <c r="E19" s="99">
        <v>13422.94</v>
      </c>
      <c r="F19" s="99">
        <v>3357.33</v>
      </c>
      <c r="G19" s="99">
        <v>10065.609999999999</v>
      </c>
      <c r="H19" s="99">
        <v>7282.829999999969</v>
      </c>
      <c r="I19" s="99">
        <v>7268.539999999969</v>
      </c>
      <c r="J19" s="99">
        <v>14.290000000000001</v>
      </c>
      <c r="K19" s="99">
        <v>156.49</v>
      </c>
    </row>
    <row r="20" spans="1:11" ht="10.5" customHeight="1">
      <c r="A20" s="8" t="s">
        <v>11</v>
      </c>
      <c r="B20" s="101" t="s">
        <v>25</v>
      </c>
      <c r="C20" s="100" t="s">
        <v>25</v>
      </c>
      <c r="D20" s="100" t="s">
        <v>25</v>
      </c>
      <c r="E20" s="99" t="s">
        <v>25</v>
      </c>
      <c r="F20" s="100" t="s">
        <v>25</v>
      </c>
      <c r="G20" s="100" t="s">
        <v>25</v>
      </c>
      <c r="H20" s="99" t="s">
        <v>25</v>
      </c>
      <c r="I20" s="100" t="s">
        <v>25</v>
      </c>
      <c r="J20" s="100" t="s">
        <v>25</v>
      </c>
      <c r="K20" s="100" t="s">
        <v>25</v>
      </c>
    </row>
    <row r="21" spans="1:11" ht="10.5" customHeight="1">
      <c r="A21" s="8" t="s">
        <v>12</v>
      </c>
      <c r="B21" s="101">
        <v>157.65</v>
      </c>
      <c r="C21" s="99">
        <v>148.05000000000001</v>
      </c>
      <c r="D21" s="99">
        <v>9.6</v>
      </c>
      <c r="E21" s="99">
        <v>8.48</v>
      </c>
      <c r="F21" s="99">
        <v>5.96</v>
      </c>
      <c r="G21" s="99">
        <v>2.52</v>
      </c>
      <c r="H21" s="99">
        <v>1.1200000000000001</v>
      </c>
      <c r="I21" s="99">
        <v>1.1200000000000001</v>
      </c>
      <c r="J21" s="100" t="s">
        <v>25</v>
      </c>
      <c r="K21" s="100" t="s">
        <v>25</v>
      </c>
    </row>
    <row r="22" spans="1:11" ht="10.5" customHeight="1">
      <c r="A22" s="8" t="s">
        <v>13</v>
      </c>
      <c r="B22" s="101">
        <v>1334.76</v>
      </c>
      <c r="C22" s="99">
        <v>160.69999999999999</v>
      </c>
      <c r="D22" s="99">
        <v>1174.06</v>
      </c>
      <c r="E22" s="99">
        <v>995.82</v>
      </c>
      <c r="F22" s="99">
        <v>628.70000000000005</v>
      </c>
      <c r="G22" s="99">
        <v>367.12</v>
      </c>
      <c r="H22" s="99">
        <v>147.84</v>
      </c>
      <c r="I22" s="99">
        <v>147.84</v>
      </c>
      <c r="J22" s="100" t="s">
        <v>25</v>
      </c>
      <c r="K22" s="99">
        <v>30.4</v>
      </c>
    </row>
    <row r="23" spans="1:11" ht="10.5" customHeight="1">
      <c r="A23" s="8" t="s">
        <v>14</v>
      </c>
      <c r="B23" s="101" t="s">
        <v>25</v>
      </c>
      <c r="C23" s="100" t="s">
        <v>25</v>
      </c>
      <c r="D23" s="100" t="s">
        <v>25</v>
      </c>
      <c r="E23" s="99" t="s">
        <v>25</v>
      </c>
      <c r="F23" s="100" t="s">
        <v>25</v>
      </c>
      <c r="G23" s="100" t="s">
        <v>25</v>
      </c>
      <c r="H23" s="99" t="s">
        <v>25</v>
      </c>
      <c r="I23" s="100" t="s">
        <v>25</v>
      </c>
      <c r="J23" s="100" t="s">
        <v>25</v>
      </c>
      <c r="K23" s="100" t="s">
        <v>25</v>
      </c>
    </row>
    <row r="24" spans="1:11" ht="10.5" customHeight="1">
      <c r="A24" s="8" t="s">
        <v>15</v>
      </c>
      <c r="B24" s="101" t="s">
        <v>25</v>
      </c>
      <c r="C24" s="100" t="s">
        <v>25</v>
      </c>
      <c r="D24" s="100" t="s">
        <v>25</v>
      </c>
      <c r="E24" s="99" t="s">
        <v>25</v>
      </c>
      <c r="F24" s="100" t="s">
        <v>25</v>
      </c>
      <c r="G24" s="100" t="s">
        <v>25</v>
      </c>
      <c r="H24" s="99" t="s">
        <v>25</v>
      </c>
      <c r="I24" s="100" t="s">
        <v>25</v>
      </c>
      <c r="J24" s="100" t="s">
        <v>25</v>
      </c>
      <c r="K24" s="100" t="s">
        <v>25</v>
      </c>
    </row>
    <row r="25" spans="1:11" ht="10.5" customHeight="1">
      <c r="A25" s="8" t="s">
        <v>16</v>
      </c>
      <c r="B25" s="101">
        <v>25376.1</v>
      </c>
      <c r="C25" s="99">
        <v>75.19</v>
      </c>
      <c r="D25" s="99">
        <v>25300.91</v>
      </c>
      <c r="E25" s="99">
        <v>13399.9</v>
      </c>
      <c r="F25" s="99">
        <v>6228.70999999999</v>
      </c>
      <c r="G25" s="99">
        <v>7171.1899999999696</v>
      </c>
      <c r="H25" s="99">
        <v>11643.43</v>
      </c>
      <c r="I25" s="99">
        <v>11608.169999999969</v>
      </c>
      <c r="J25" s="99">
        <v>35.260000000000005</v>
      </c>
      <c r="K25" s="99">
        <v>257.58000000000004</v>
      </c>
    </row>
    <row r="26" spans="1:11" ht="10.5" customHeight="1">
      <c r="A26" s="8" t="s">
        <v>17</v>
      </c>
      <c r="B26" s="101">
        <v>3125.81</v>
      </c>
      <c r="C26" s="99">
        <v>218.13</v>
      </c>
      <c r="D26" s="99">
        <v>2907.68</v>
      </c>
      <c r="E26" s="99">
        <v>1978.41</v>
      </c>
      <c r="F26" s="99">
        <v>975.4</v>
      </c>
      <c r="G26" s="99">
        <v>1003.01</v>
      </c>
      <c r="H26" s="99">
        <v>645.70000000000005</v>
      </c>
      <c r="I26" s="99">
        <v>644.53</v>
      </c>
      <c r="J26" s="99">
        <v>1.17</v>
      </c>
      <c r="K26" s="99">
        <v>283.57</v>
      </c>
    </row>
    <row r="27" spans="1:11" ht="10.5" customHeight="1">
      <c r="A27" s="8" t="s">
        <v>18</v>
      </c>
      <c r="B27" s="101">
        <v>1454.24</v>
      </c>
      <c r="C27" s="99">
        <v>189.22</v>
      </c>
      <c r="D27" s="99">
        <v>1265.02</v>
      </c>
      <c r="E27" s="99">
        <v>872.77</v>
      </c>
      <c r="F27" s="99">
        <v>544.97</v>
      </c>
      <c r="G27" s="99">
        <v>327.8</v>
      </c>
      <c r="H27" s="99">
        <v>276.81</v>
      </c>
      <c r="I27" s="99">
        <v>276.81</v>
      </c>
      <c r="J27" s="100" t="s">
        <v>25</v>
      </c>
      <c r="K27" s="99">
        <v>115.44</v>
      </c>
    </row>
    <row r="28" spans="1:11" ht="6" customHeight="1">
      <c r="A28" s="33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10.5" customHeight="1">
      <c r="A29" s="1" t="s">
        <v>65</v>
      </c>
      <c r="B29" s="2"/>
      <c r="C29" s="2"/>
      <c r="D29" s="2"/>
    </row>
    <row r="30" spans="1:11" ht="10.5" customHeight="1">
      <c r="A30" s="1" t="s">
        <v>167</v>
      </c>
      <c r="B30" s="2"/>
      <c r="C30" s="2"/>
      <c r="D30" s="2"/>
    </row>
    <row r="31" spans="1:11" ht="10.5" customHeight="1">
      <c r="A31" s="1" t="s">
        <v>166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B32" s="2"/>
      <c r="C32" s="2"/>
      <c r="D32" s="2"/>
    </row>
  </sheetData>
  <mergeCells count="7">
    <mergeCell ref="A7:A9"/>
    <mergeCell ref="B7:D7"/>
    <mergeCell ref="E7:K7"/>
    <mergeCell ref="E8:G8"/>
    <mergeCell ref="H8:J8"/>
    <mergeCell ref="B8:B9"/>
    <mergeCell ref="K8:K9"/>
  </mergeCells>
  <phoneticPr fontId="3"/>
  <pageMargins left="0.6692913385826772" right="0.6692913385826772" top="0.78740157480314965" bottom="0.86614173228346458" header="0" footer="0"/>
  <pageSetup paperSize="9" scale="9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K31"/>
  <sheetViews>
    <sheetView zoomScaleNormal="100" workbookViewId="0"/>
  </sheetViews>
  <sheetFormatPr defaultRowHeight="10.5"/>
  <cols>
    <col min="1" max="1" width="8.625" style="1" customWidth="1"/>
    <col min="2" max="2" width="8.75" style="1" customWidth="1"/>
    <col min="3" max="3" width="8.25" style="1" customWidth="1"/>
    <col min="4" max="9" width="8.75" style="1" customWidth="1"/>
    <col min="10" max="10" width="6.25" style="1" customWidth="1"/>
    <col min="11" max="11" width="5.625" style="1" customWidth="1"/>
    <col min="12" max="16384" width="9" style="1"/>
  </cols>
  <sheetData>
    <row r="1" spans="1:11" ht="13.5" customHeight="1"/>
    <row r="2" spans="1:11" ht="13.5" customHeight="1">
      <c r="A2" s="94" t="s">
        <v>136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0.5" customHeight="1"/>
    <row r="4" spans="1:11" ht="10.5" customHeight="1">
      <c r="A4" s="1" t="s">
        <v>165</v>
      </c>
    </row>
    <row r="5" spans="1:11" ht="10.5" customHeight="1"/>
    <row r="6" spans="1:11" ht="10.5" customHeight="1">
      <c r="A6" s="5" t="s">
        <v>134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1" ht="12" customHeight="1">
      <c r="A7" s="190" t="s">
        <v>132</v>
      </c>
      <c r="B7" s="193" t="s">
        <v>131</v>
      </c>
      <c r="C7" s="194"/>
      <c r="D7" s="195"/>
      <c r="E7" s="193" t="s">
        <v>130</v>
      </c>
      <c r="F7" s="196"/>
      <c r="G7" s="196"/>
      <c r="H7" s="196"/>
      <c r="I7" s="196"/>
      <c r="J7" s="196"/>
      <c r="K7" s="196"/>
    </row>
    <row r="8" spans="1:11" ht="12" customHeight="1">
      <c r="A8" s="191"/>
      <c r="B8" s="197" t="s">
        <v>129</v>
      </c>
      <c r="C8" s="31" t="s">
        <v>128</v>
      </c>
      <c r="D8" s="80" t="s">
        <v>127</v>
      </c>
      <c r="E8" s="199" t="s">
        <v>126</v>
      </c>
      <c r="F8" s="194"/>
      <c r="G8" s="195"/>
      <c r="H8" s="199" t="s">
        <v>125</v>
      </c>
      <c r="I8" s="194"/>
      <c r="J8" s="195"/>
      <c r="K8" s="200" t="s">
        <v>124</v>
      </c>
    </row>
    <row r="9" spans="1:11" ht="12" customHeight="1">
      <c r="A9" s="192"/>
      <c r="B9" s="198"/>
      <c r="C9" s="79" t="s">
        <v>123</v>
      </c>
      <c r="D9" s="78" t="s">
        <v>122</v>
      </c>
      <c r="E9" s="7" t="s">
        <v>5</v>
      </c>
      <c r="F9" s="7" t="s">
        <v>121</v>
      </c>
      <c r="G9" s="7" t="s">
        <v>120</v>
      </c>
      <c r="H9" s="7" t="s">
        <v>5</v>
      </c>
      <c r="I9" s="7" t="s">
        <v>121</v>
      </c>
      <c r="J9" s="89" t="s">
        <v>120</v>
      </c>
      <c r="K9" s="201"/>
    </row>
    <row r="10" spans="1:11" ht="6" customHeight="1">
      <c r="A10" s="8"/>
      <c r="B10" s="77"/>
      <c r="C10" s="76"/>
      <c r="D10" s="76"/>
      <c r="E10" s="76"/>
      <c r="F10" s="76"/>
      <c r="G10" s="76"/>
      <c r="H10" s="76"/>
      <c r="I10" s="76"/>
      <c r="J10" s="76"/>
      <c r="K10" s="75"/>
    </row>
    <row r="11" spans="1:11" ht="10.5" customHeight="1">
      <c r="A11" s="8" t="s">
        <v>164</v>
      </c>
      <c r="B11" s="82">
        <v>60926.94</v>
      </c>
      <c r="C11" s="81">
        <v>1679.4</v>
      </c>
      <c r="D11" s="81">
        <v>59247.54</v>
      </c>
      <c r="E11" s="81">
        <v>34503.97</v>
      </c>
      <c r="F11" s="81">
        <v>13377.73</v>
      </c>
      <c r="G11" s="81">
        <v>21126.240000000002</v>
      </c>
      <c r="H11" s="81">
        <v>23868</v>
      </c>
      <c r="I11" s="81">
        <v>23830.31</v>
      </c>
      <c r="J11" s="81">
        <v>37.69</v>
      </c>
      <c r="K11" s="81">
        <v>875.57</v>
      </c>
    </row>
    <row r="12" spans="1:11" ht="10.5" customHeight="1">
      <c r="A12" s="10" t="s">
        <v>163</v>
      </c>
      <c r="B12" s="82">
        <v>60937.49</v>
      </c>
      <c r="C12" s="81">
        <v>1679.68</v>
      </c>
      <c r="D12" s="81">
        <v>59257.81</v>
      </c>
      <c r="E12" s="81">
        <v>34478.17</v>
      </c>
      <c r="F12" s="81">
        <v>13364.08</v>
      </c>
      <c r="G12" s="81">
        <v>21114.09</v>
      </c>
      <c r="H12" s="81">
        <v>23901.55</v>
      </c>
      <c r="I12" s="81">
        <v>23859.38</v>
      </c>
      <c r="J12" s="81">
        <v>42.17</v>
      </c>
      <c r="K12" s="81">
        <v>878.09</v>
      </c>
    </row>
    <row r="13" spans="1:11" ht="10.5" customHeight="1">
      <c r="A13" s="10" t="s">
        <v>162</v>
      </c>
      <c r="B13" s="82">
        <v>60846.89</v>
      </c>
      <c r="C13" s="81">
        <v>1611.22</v>
      </c>
      <c r="D13" s="81">
        <v>59235.67</v>
      </c>
      <c r="E13" s="81">
        <v>34403.199999999997</v>
      </c>
      <c r="F13" s="81">
        <v>13320.09</v>
      </c>
      <c r="G13" s="81">
        <v>21083.11</v>
      </c>
      <c r="H13" s="81">
        <v>23938.35</v>
      </c>
      <c r="I13" s="81">
        <v>23895.14</v>
      </c>
      <c r="J13" s="81">
        <v>43.21</v>
      </c>
      <c r="K13" s="81">
        <v>894.12</v>
      </c>
    </row>
    <row r="14" spans="1:11" ht="10.5" customHeight="1">
      <c r="A14" s="10" t="s">
        <v>161</v>
      </c>
      <c r="B14" s="82">
        <v>60851.95</v>
      </c>
      <c r="C14" s="81">
        <v>1616.29</v>
      </c>
      <c r="D14" s="81">
        <v>59235.66</v>
      </c>
      <c r="E14" s="81">
        <v>34403.19</v>
      </c>
      <c r="F14" s="81">
        <v>13319.89</v>
      </c>
      <c r="G14" s="81">
        <v>21083.3</v>
      </c>
      <c r="H14" s="81">
        <v>23938.35</v>
      </c>
      <c r="I14" s="81">
        <v>23895.14</v>
      </c>
      <c r="J14" s="81">
        <v>43.21</v>
      </c>
      <c r="K14" s="81">
        <v>894.12</v>
      </c>
    </row>
    <row r="15" spans="1:11" s="12" customFormat="1" ht="10.5" customHeight="1">
      <c r="A15" s="98" t="s">
        <v>160</v>
      </c>
      <c r="B15" s="97">
        <v>60853.57</v>
      </c>
      <c r="C15" s="92">
        <v>1617.91</v>
      </c>
      <c r="D15" s="92">
        <v>59235.66</v>
      </c>
      <c r="E15" s="92">
        <v>34388.93</v>
      </c>
      <c r="F15" s="92">
        <v>13315.12</v>
      </c>
      <c r="G15" s="92">
        <v>21073.81</v>
      </c>
      <c r="H15" s="92">
        <v>23952.58</v>
      </c>
      <c r="I15" s="92">
        <v>23908.05</v>
      </c>
      <c r="J15" s="92">
        <v>44.53</v>
      </c>
      <c r="K15" s="91">
        <v>894.15</v>
      </c>
    </row>
    <row r="16" spans="1:11" ht="6" customHeight="1">
      <c r="A16" s="8"/>
      <c r="B16" s="82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0.5" customHeight="1">
      <c r="A17" s="8" t="s">
        <v>8</v>
      </c>
      <c r="B17" s="82">
        <v>7879.64</v>
      </c>
      <c r="C17" s="81">
        <v>162.13</v>
      </c>
      <c r="D17" s="81">
        <v>7717.51</v>
      </c>
      <c r="E17" s="81">
        <v>3651.07</v>
      </c>
      <c r="F17" s="81">
        <v>1523.24</v>
      </c>
      <c r="G17" s="81">
        <v>2127.83</v>
      </c>
      <c r="H17" s="81">
        <v>4017.51</v>
      </c>
      <c r="I17" s="81">
        <v>4007.18</v>
      </c>
      <c r="J17" s="81">
        <v>10.33</v>
      </c>
      <c r="K17" s="81">
        <v>48.93</v>
      </c>
    </row>
    <row r="18" spans="1:11" ht="10.5" customHeight="1">
      <c r="A18" s="8" t="s">
        <v>9</v>
      </c>
      <c r="B18" s="96">
        <v>0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</row>
    <row r="19" spans="1:11" ht="10.5" customHeight="1">
      <c r="A19" s="8" t="s">
        <v>10</v>
      </c>
      <c r="B19" s="82">
        <v>21522.19</v>
      </c>
      <c r="C19" s="81">
        <v>663.92</v>
      </c>
      <c r="D19" s="81">
        <v>20858.27</v>
      </c>
      <c r="E19" s="81">
        <v>13450.36</v>
      </c>
      <c r="F19" s="81">
        <v>3365.74</v>
      </c>
      <c r="G19" s="81">
        <v>10084.620000000001</v>
      </c>
      <c r="H19" s="81">
        <v>7252.05</v>
      </c>
      <c r="I19" s="81">
        <v>7237.77</v>
      </c>
      <c r="J19" s="81">
        <v>14.28</v>
      </c>
      <c r="K19" s="81">
        <v>155.86000000000001</v>
      </c>
    </row>
    <row r="20" spans="1:11" ht="10.5" customHeight="1">
      <c r="A20" s="8" t="s">
        <v>11</v>
      </c>
      <c r="B20" s="96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</row>
    <row r="21" spans="1:11" ht="10.5" customHeight="1">
      <c r="A21" s="8" t="s">
        <v>12</v>
      </c>
      <c r="B21" s="82">
        <v>157.65</v>
      </c>
      <c r="C21" s="81">
        <v>148.05000000000001</v>
      </c>
      <c r="D21" s="81">
        <v>9.6</v>
      </c>
      <c r="E21" s="81">
        <v>8.48</v>
      </c>
      <c r="F21" s="81">
        <v>5.96</v>
      </c>
      <c r="G21" s="81">
        <v>2.52</v>
      </c>
      <c r="H21" s="81">
        <v>1.1200000000000001</v>
      </c>
      <c r="I21" s="81">
        <v>1.1200000000000001</v>
      </c>
      <c r="J21" s="95">
        <v>0</v>
      </c>
      <c r="K21" s="95">
        <v>0</v>
      </c>
    </row>
    <row r="22" spans="1:11" ht="10.5" customHeight="1">
      <c r="A22" s="8" t="s">
        <v>13</v>
      </c>
      <c r="B22" s="82">
        <v>1334.76</v>
      </c>
      <c r="C22" s="81">
        <v>160.69999999999999</v>
      </c>
      <c r="D22" s="81">
        <v>1174.06</v>
      </c>
      <c r="E22" s="81">
        <v>995.82</v>
      </c>
      <c r="F22" s="81">
        <v>628.70000000000005</v>
      </c>
      <c r="G22" s="81">
        <v>367.12</v>
      </c>
      <c r="H22" s="81">
        <v>147.84</v>
      </c>
      <c r="I22" s="81">
        <v>147.84</v>
      </c>
      <c r="J22" s="95">
        <v>0</v>
      </c>
      <c r="K22" s="81">
        <v>30.4</v>
      </c>
    </row>
    <row r="23" spans="1:11" ht="10.5" customHeight="1">
      <c r="A23" s="8" t="s">
        <v>14</v>
      </c>
      <c r="B23" s="96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</row>
    <row r="24" spans="1:11" ht="10.5" customHeight="1">
      <c r="A24" s="8" t="s">
        <v>15</v>
      </c>
      <c r="B24" s="96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</row>
    <row r="25" spans="1:11" ht="10.5" customHeight="1">
      <c r="A25" s="8" t="s">
        <v>16</v>
      </c>
      <c r="B25" s="82">
        <v>25377.02</v>
      </c>
      <c r="C25" s="81">
        <v>75.19</v>
      </c>
      <c r="D25" s="81">
        <v>25301.83</v>
      </c>
      <c r="E25" s="81">
        <v>13431.35</v>
      </c>
      <c r="F25" s="81">
        <v>6267.85</v>
      </c>
      <c r="G25" s="81">
        <v>7163.5</v>
      </c>
      <c r="H25" s="81">
        <v>11612.22</v>
      </c>
      <c r="I25" s="81">
        <v>11593.41</v>
      </c>
      <c r="J25" s="81">
        <v>18.809999999999999</v>
      </c>
      <c r="K25" s="81">
        <v>258.26</v>
      </c>
    </row>
    <row r="26" spans="1:11" ht="10.5" customHeight="1">
      <c r="A26" s="8" t="s">
        <v>17</v>
      </c>
      <c r="B26" s="82">
        <v>3128.07</v>
      </c>
      <c r="C26" s="81">
        <v>218.7</v>
      </c>
      <c r="D26" s="81">
        <v>2909.37</v>
      </c>
      <c r="E26" s="81">
        <v>1979.08</v>
      </c>
      <c r="F26" s="81">
        <v>978.66</v>
      </c>
      <c r="G26" s="81">
        <v>1000.42</v>
      </c>
      <c r="H26" s="81">
        <v>645.03</v>
      </c>
      <c r="I26" s="81">
        <v>643.91999999999996</v>
      </c>
      <c r="J26" s="81">
        <v>1.1100000000000001</v>
      </c>
      <c r="K26" s="81">
        <v>285.26</v>
      </c>
    </row>
    <row r="27" spans="1:11" ht="10.5" customHeight="1">
      <c r="A27" s="8" t="s">
        <v>18</v>
      </c>
      <c r="B27" s="82">
        <v>1454.24</v>
      </c>
      <c r="C27" s="81">
        <v>189.22</v>
      </c>
      <c r="D27" s="81">
        <v>1265.02</v>
      </c>
      <c r="E27" s="81">
        <v>872.77</v>
      </c>
      <c r="F27" s="81">
        <v>544.97</v>
      </c>
      <c r="G27" s="81">
        <v>327.8</v>
      </c>
      <c r="H27" s="81">
        <v>276.81</v>
      </c>
      <c r="I27" s="81">
        <v>276.81</v>
      </c>
      <c r="J27" s="95">
        <v>0</v>
      </c>
      <c r="K27" s="81">
        <v>115.44</v>
      </c>
    </row>
    <row r="28" spans="1:11" ht="6" customHeight="1">
      <c r="A28" s="33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10.5" customHeight="1">
      <c r="A29" s="1" t="s">
        <v>65</v>
      </c>
      <c r="B29" s="2"/>
      <c r="C29" s="2"/>
      <c r="D29" s="2"/>
    </row>
    <row r="30" spans="1:11" ht="10.5" customHeight="1">
      <c r="A30" s="1" t="s">
        <v>159</v>
      </c>
      <c r="B30" s="2"/>
      <c r="C30" s="2"/>
      <c r="D30" s="2"/>
    </row>
    <row r="31" spans="1:11" ht="10.5" customHeight="1">
      <c r="A31" s="1" t="s">
        <v>158</v>
      </c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7">
    <mergeCell ref="A7:A9"/>
    <mergeCell ref="B7:D7"/>
    <mergeCell ref="E7:K7"/>
    <mergeCell ref="E8:G8"/>
    <mergeCell ref="H8:J8"/>
    <mergeCell ref="B8:B9"/>
    <mergeCell ref="K8:K9"/>
  </mergeCells>
  <phoneticPr fontId="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0"/>
  <sheetViews>
    <sheetView zoomScaleNormal="100" workbookViewId="0"/>
  </sheetViews>
  <sheetFormatPr defaultRowHeight="10.5"/>
  <cols>
    <col min="1" max="1" width="8.625" style="1" customWidth="1"/>
    <col min="2" max="9" width="8.75" style="1" customWidth="1"/>
    <col min="10" max="10" width="7" style="1" customWidth="1"/>
    <col min="11" max="11" width="5.625" style="1" customWidth="1"/>
    <col min="12" max="16384" width="9" style="1"/>
  </cols>
  <sheetData>
    <row r="1" spans="1:11" ht="13.5" customHeight="1">
      <c r="A1" s="94" t="s">
        <v>157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0.5" customHeight="1"/>
    <row r="3" spans="1:11" ht="10.5" customHeight="1">
      <c r="A3" s="1" t="s">
        <v>156</v>
      </c>
    </row>
    <row r="4" spans="1:11" ht="10.5" customHeight="1"/>
    <row r="5" spans="1:11" ht="10.5" customHeight="1">
      <c r="A5" s="5" t="s">
        <v>155</v>
      </c>
      <c r="B5" s="5"/>
      <c r="C5" s="5"/>
      <c r="D5" s="5"/>
      <c r="E5" s="5"/>
      <c r="F5" s="5"/>
      <c r="G5" s="5"/>
      <c r="H5" s="5"/>
      <c r="I5" s="5"/>
      <c r="J5" s="5"/>
      <c r="K5" s="6" t="s">
        <v>133</v>
      </c>
    </row>
    <row r="6" spans="1:11" ht="12" customHeight="1">
      <c r="A6" s="190" t="s">
        <v>132</v>
      </c>
      <c r="B6" s="193" t="s">
        <v>154</v>
      </c>
      <c r="C6" s="194"/>
      <c r="D6" s="195"/>
      <c r="E6" s="193" t="s">
        <v>153</v>
      </c>
      <c r="F6" s="196"/>
      <c r="G6" s="196"/>
      <c r="H6" s="196"/>
      <c r="I6" s="196"/>
      <c r="J6" s="196"/>
      <c r="K6" s="196"/>
    </row>
    <row r="7" spans="1:11" ht="12" customHeight="1">
      <c r="A7" s="191"/>
      <c r="B7" s="197" t="s">
        <v>152</v>
      </c>
      <c r="C7" s="31" t="s">
        <v>151</v>
      </c>
      <c r="D7" s="80" t="s">
        <v>150</v>
      </c>
      <c r="E7" s="199" t="s">
        <v>149</v>
      </c>
      <c r="F7" s="194"/>
      <c r="G7" s="195"/>
      <c r="H7" s="199" t="s">
        <v>148</v>
      </c>
      <c r="I7" s="194"/>
      <c r="J7" s="195"/>
      <c r="K7" s="200" t="s">
        <v>147</v>
      </c>
    </row>
    <row r="8" spans="1:11" ht="12" customHeight="1">
      <c r="A8" s="192"/>
      <c r="B8" s="198"/>
      <c r="C8" s="79" t="s">
        <v>146</v>
      </c>
      <c r="D8" s="78" t="s">
        <v>145</v>
      </c>
      <c r="E8" s="7" t="s">
        <v>5</v>
      </c>
      <c r="F8" s="7" t="s">
        <v>144</v>
      </c>
      <c r="G8" s="7" t="s">
        <v>143</v>
      </c>
      <c r="H8" s="7" t="s">
        <v>5</v>
      </c>
      <c r="I8" s="7" t="s">
        <v>144</v>
      </c>
      <c r="J8" s="89" t="s">
        <v>143</v>
      </c>
      <c r="K8" s="201"/>
    </row>
    <row r="9" spans="1:11" ht="6" customHeight="1">
      <c r="A9" s="8"/>
      <c r="B9" s="77"/>
      <c r="C9" s="76"/>
      <c r="D9" s="76"/>
      <c r="E9" s="76"/>
      <c r="F9" s="76"/>
      <c r="G9" s="76"/>
      <c r="H9" s="76"/>
      <c r="I9" s="76"/>
      <c r="J9" s="76"/>
      <c r="K9" s="75"/>
    </row>
    <row r="10" spans="1:11" ht="10.5" customHeight="1">
      <c r="A10" s="8" t="s">
        <v>142</v>
      </c>
      <c r="B10" s="82">
        <v>40573.49</v>
      </c>
      <c r="C10" s="81">
        <v>1606.89</v>
      </c>
      <c r="D10" s="81">
        <v>38966.6</v>
      </c>
      <c r="E10" s="81">
        <v>24005.11</v>
      </c>
      <c r="F10" s="81">
        <v>9044.8799999999992</v>
      </c>
      <c r="G10" s="81">
        <v>14960.23</v>
      </c>
      <c r="H10" s="81">
        <v>14233.55</v>
      </c>
      <c r="I10" s="81">
        <v>14209.04</v>
      </c>
      <c r="J10" s="81">
        <v>24.51</v>
      </c>
      <c r="K10" s="81">
        <v>727.94</v>
      </c>
    </row>
    <row r="11" spans="1:11" ht="10.5" customHeight="1">
      <c r="A11" s="10" t="s">
        <v>117</v>
      </c>
      <c r="B11" s="82">
        <v>60926.94</v>
      </c>
      <c r="C11" s="81">
        <v>1679.4</v>
      </c>
      <c r="D11" s="81">
        <v>59247.54</v>
      </c>
      <c r="E11" s="81">
        <v>34503.97</v>
      </c>
      <c r="F11" s="81">
        <v>13377.73</v>
      </c>
      <c r="G11" s="81">
        <v>21126.240000000002</v>
      </c>
      <c r="H11" s="81">
        <v>23868</v>
      </c>
      <c r="I11" s="81">
        <v>23830.31</v>
      </c>
      <c r="J11" s="81">
        <v>37.69</v>
      </c>
      <c r="K11" s="81">
        <v>875.57</v>
      </c>
    </row>
    <row r="12" spans="1:11" ht="10.5" customHeight="1">
      <c r="A12" s="10" t="s">
        <v>116</v>
      </c>
      <c r="B12" s="82">
        <v>60937.49</v>
      </c>
      <c r="C12" s="81">
        <v>1679.68</v>
      </c>
      <c r="D12" s="81">
        <v>59257.81</v>
      </c>
      <c r="E12" s="81">
        <v>34478.17</v>
      </c>
      <c r="F12" s="81">
        <v>13364.08</v>
      </c>
      <c r="G12" s="81">
        <v>21114.09</v>
      </c>
      <c r="H12" s="81">
        <v>23901.55</v>
      </c>
      <c r="I12" s="81">
        <v>23859.38</v>
      </c>
      <c r="J12" s="81">
        <v>42.17</v>
      </c>
      <c r="K12" s="81">
        <v>878.09</v>
      </c>
    </row>
    <row r="13" spans="1:11" ht="10.5" customHeight="1">
      <c r="A13" s="10" t="s">
        <v>141</v>
      </c>
      <c r="B13" s="82">
        <v>60846.89</v>
      </c>
      <c r="C13" s="81">
        <v>1611.22</v>
      </c>
      <c r="D13" s="81">
        <v>59235.67</v>
      </c>
      <c r="E13" s="81">
        <v>34403.199999999997</v>
      </c>
      <c r="F13" s="81">
        <v>13320.09</v>
      </c>
      <c r="G13" s="81">
        <v>21083.11</v>
      </c>
      <c r="H13" s="81">
        <v>23938.35</v>
      </c>
      <c r="I13" s="81">
        <v>23895.14</v>
      </c>
      <c r="J13" s="81">
        <v>43.21</v>
      </c>
      <c r="K13" s="81">
        <v>894.12</v>
      </c>
    </row>
    <row r="14" spans="1:11" s="12" customFormat="1" ht="10.5" customHeight="1">
      <c r="A14" s="93" t="s">
        <v>140</v>
      </c>
      <c r="B14" s="92">
        <v>60851.95</v>
      </c>
      <c r="C14" s="92">
        <v>1616.29</v>
      </c>
      <c r="D14" s="92">
        <v>59235.66</v>
      </c>
      <c r="E14" s="92">
        <v>34403.19</v>
      </c>
      <c r="F14" s="92">
        <v>13319.89</v>
      </c>
      <c r="G14" s="92">
        <v>21083.3</v>
      </c>
      <c r="H14" s="92">
        <v>23938.35</v>
      </c>
      <c r="I14" s="92">
        <v>23895.14</v>
      </c>
      <c r="J14" s="92">
        <v>43.21</v>
      </c>
      <c r="K14" s="91">
        <v>894.12</v>
      </c>
    </row>
    <row r="15" spans="1:11" ht="6" customHeight="1">
      <c r="A15" s="32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0.5" customHeight="1">
      <c r="A16" s="32" t="s">
        <v>8</v>
      </c>
      <c r="B16" s="81">
        <v>7879.67</v>
      </c>
      <c r="C16" s="81">
        <v>162.16</v>
      </c>
      <c r="D16" s="81">
        <v>7717.51</v>
      </c>
      <c r="E16" s="81">
        <v>3651.07</v>
      </c>
      <c r="F16" s="81">
        <v>1523.24</v>
      </c>
      <c r="G16" s="81">
        <v>2127.83</v>
      </c>
      <c r="H16" s="81">
        <v>4017.51</v>
      </c>
      <c r="I16" s="81">
        <v>4007.18</v>
      </c>
      <c r="J16" s="81">
        <v>10.33</v>
      </c>
      <c r="K16" s="81">
        <v>48.93</v>
      </c>
    </row>
    <row r="17" spans="1:11" ht="10.5" customHeight="1">
      <c r="A17" s="32" t="s">
        <v>9</v>
      </c>
      <c r="B17" s="81" t="s">
        <v>139</v>
      </c>
      <c r="C17" s="81" t="s">
        <v>139</v>
      </c>
      <c r="D17" s="81" t="s">
        <v>25</v>
      </c>
      <c r="E17" s="81" t="s">
        <v>25</v>
      </c>
      <c r="F17" s="81" t="s">
        <v>25</v>
      </c>
      <c r="G17" s="81" t="s">
        <v>25</v>
      </c>
      <c r="H17" s="81" t="s">
        <v>25</v>
      </c>
      <c r="I17" s="81" t="s">
        <v>25</v>
      </c>
      <c r="J17" s="81" t="s">
        <v>25</v>
      </c>
      <c r="K17" s="81" t="s">
        <v>25</v>
      </c>
    </row>
    <row r="18" spans="1:11" ht="10.5" customHeight="1">
      <c r="A18" s="32" t="s">
        <v>10</v>
      </c>
      <c r="B18" s="81">
        <v>21522.19</v>
      </c>
      <c r="C18" s="81">
        <v>663.92</v>
      </c>
      <c r="D18" s="81">
        <v>20858.27</v>
      </c>
      <c r="E18" s="81">
        <v>13462.55</v>
      </c>
      <c r="F18" s="81">
        <v>3368.8</v>
      </c>
      <c r="G18" s="81">
        <v>10093.75</v>
      </c>
      <c r="H18" s="81">
        <v>7239.86</v>
      </c>
      <c r="I18" s="81">
        <v>7226.92</v>
      </c>
      <c r="J18" s="81">
        <v>12.94</v>
      </c>
      <c r="K18" s="81">
        <v>155.86000000000001</v>
      </c>
    </row>
    <row r="19" spans="1:11" ht="10.5" customHeight="1">
      <c r="A19" s="32" t="s">
        <v>11</v>
      </c>
      <c r="B19" s="81" t="s">
        <v>25</v>
      </c>
      <c r="C19" s="81" t="s">
        <v>25</v>
      </c>
      <c r="D19" s="81" t="s">
        <v>25</v>
      </c>
      <c r="E19" s="81" t="s">
        <v>25</v>
      </c>
      <c r="F19" s="81" t="s">
        <v>25</v>
      </c>
      <c r="G19" s="81" t="s">
        <v>25</v>
      </c>
      <c r="H19" s="81" t="s">
        <v>25</v>
      </c>
      <c r="I19" s="81" t="s">
        <v>25</v>
      </c>
      <c r="J19" s="81" t="s">
        <v>25</v>
      </c>
      <c r="K19" s="81" t="s">
        <v>25</v>
      </c>
    </row>
    <row r="20" spans="1:11" ht="10.5" customHeight="1">
      <c r="A20" s="32" t="s">
        <v>12</v>
      </c>
      <c r="B20" s="81">
        <v>157.65</v>
      </c>
      <c r="C20" s="81">
        <v>148.05000000000001</v>
      </c>
      <c r="D20" s="81">
        <v>9.6</v>
      </c>
      <c r="E20" s="81">
        <v>8.48</v>
      </c>
      <c r="F20" s="81">
        <v>5.96</v>
      </c>
      <c r="G20" s="81">
        <v>2.52</v>
      </c>
      <c r="H20" s="81">
        <v>1.1200000000000001</v>
      </c>
      <c r="I20" s="81">
        <v>1.1200000000000001</v>
      </c>
      <c r="J20" s="81" t="s">
        <v>139</v>
      </c>
      <c r="K20" s="81" t="s">
        <v>139</v>
      </c>
    </row>
    <row r="21" spans="1:11" ht="10.5" customHeight="1">
      <c r="A21" s="32" t="s">
        <v>13</v>
      </c>
      <c r="B21" s="81">
        <v>1334.76</v>
      </c>
      <c r="C21" s="81">
        <v>160.69999999999999</v>
      </c>
      <c r="D21" s="81">
        <v>1174.06</v>
      </c>
      <c r="E21" s="81">
        <v>995.82</v>
      </c>
      <c r="F21" s="81">
        <v>628.70000000000005</v>
      </c>
      <c r="G21" s="81">
        <v>367.12</v>
      </c>
      <c r="H21" s="81">
        <v>147.84</v>
      </c>
      <c r="I21" s="81">
        <v>147.84</v>
      </c>
      <c r="J21" s="81" t="s">
        <v>139</v>
      </c>
      <c r="K21" s="81">
        <v>30.4</v>
      </c>
    </row>
    <row r="22" spans="1:11" ht="10.5" customHeight="1">
      <c r="A22" s="32" t="s">
        <v>14</v>
      </c>
      <c r="B22" s="81" t="s">
        <v>25</v>
      </c>
      <c r="C22" s="81" t="s">
        <v>25</v>
      </c>
      <c r="D22" s="81" t="s">
        <v>25</v>
      </c>
      <c r="E22" s="81" t="s">
        <v>25</v>
      </c>
      <c r="F22" s="81" t="s">
        <v>25</v>
      </c>
      <c r="G22" s="81" t="s">
        <v>25</v>
      </c>
      <c r="H22" s="81" t="s">
        <v>25</v>
      </c>
      <c r="I22" s="81" t="s">
        <v>25</v>
      </c>
      <c r="J22" s="81" t="s">
        <v>25</v>
      </c>
      <c r="K22" s="81" t="s">
        <v>25</v>
      </c>
    </row>
    <row r="23" spans="1:11" ht="10.5" customHeight="1">
      <c r="A23" s="32" t="s">
        <v>15</v>
      </c>
      <c r="B23" s="81" t="s">
        <v>25</v>
      </c>
      <c r="C23" s="81" t="s">
        <v>25</v>
      </c>
      <c r="D23" s="81" t="s">
        <v>25</v>
      </c>
      <c r="E23" s="81" t="s">
        <v>25</v>
      </c>
      <c r="F23" s="81" t="s">
        <v>25</v>
      </c>
      <c r="G23" s="81" t="s">
        <v>25</v>
      </c>
      <c r="H23" s="81" t="s">
        <v>25</v>
      </c>
      <c r="I23" s="81" t="s">
        <v>25</v>
      </c>
      <c r="J23" s="81" t="s">
        <v>25</v>
      </c>
      <c r="K23" s="81" t="s">
        <v>25</v>
      </c>
    </row>
    <row r="24" spans="1:11" ht="10.5" customHeight="1">
      <c r="A24" s="32" t="s">
        <v>16</v>
      </c>
      <c r="B24" s="81">
        <v>25377.02</v>
      </c>
      <c r="C24" s="81">
        <v>75.19</v>
      </c>
      <c r="D24" s="81">
        <v>25301.83</v>
      </c>
      <c r="E24" s="81">
        <v>13431.6</v>
      </c>
      <c r="F24" s="81">
        <v>6268.43</v>
      </c>
      <c r="G24" s="81">
        <v>7163.17</v>
      </c>
      <c r="H24" s="81">
        <v>11611.97</v>
      </c>
      <c r="I24" s="81">
        <v>11593.16</v>
      </c>
      <c r="J24" s="81">
        <v>18.809999999999999</v>
      </c>
      <c r="K24" s="81">
        <v>258.26</v>
      </c>
    </row>
    <row r="25" spans="1:11" ht="10.5" customHeight="1">
      <c r="A25" s="32" t="s">
        <v>17</v>
      </c>
      <c r="B25" s="81">
        <v>3126.74</v>
      </c>
      <c r="C25" s="81">
        <v>217.37</v>
      </c>
      <c r="D25" s="81">
        <v>2909.37</v>
      </c>
      <c r="E25" s="81">
        <v>1980.9</v>
      </c>
      <c r="F25" s="81">
        <v>979.79</v>
      </c>
      <c r="G25" s="81">
        <v>1001.11</v>
      </c>
      <c r="H25" s="81">
        <v>643.24</v>
      </c>
      <c r="I25" s="81">
        <v>642.11</v>
      </c>
      <c r="J25" s="81">
        <v>1.1299999999999999</v>
      </c>
      <c r="K25" s="81">
        <v>285.23</v>
      </c>
    </row>
    <row r="26" spans="1:11" ht="10.5" customHeight="1">
      <c r="A26" s="32" t="s">
        <v>18</v>
      </c>
      <c r="B26" s="81">
        <v>1453.92</v>
      </c>
      <c r="C26" s="81">
        <v>188.9</v>
      </c>
      <c r="D26" s="81">
        <v>1265.02</v>
      </c>
      <c r="E26" s="81">
        <v>872.77</v>
      </c>
      <c r="F26" s="81">
        <v>544.97</v>
      </c>
      <c r="G26" s="81">
        <v>327.8</v>
      </c>
      <c r="H26" s="81">
        <v>276.81</v>
      </c>
      <c r="I26" s="81">
        <v>276.81</v>
      </c>
      <c r="J26" s="81" t="s">
        <v>25</v>
      </c>
      <c r="K26" s="81">
        <v>115.44</v>
      </c>
    </row>
    <row r="27" spans="1:11" ht="6" customHeight="1">
      <c r="A27" s="33"/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0.5" customHeight="1">
      <c r="A28" s="1" t="s">
        <v>65</v>
      </c>
      <c r="B28" s="2"/>
      <c r="C28" s="2"/>
      <c r="D28" s="2"/>
    </row>
    <row r="29" spans="1:11" ht="10.5" customHeight="1">
      <c r="A29" s="1" t="s">
        <v>138</v>
      </c>
      <c r="B29" s="2"/>
      <c r="C29" s="2"/>
      <c r="D29" s="2"/>
    </row>
    <row r="30" spans="1:11" ht="10.5" customHeight="1">
      <c r="A30" s="1" t="s">
        <v>137</v>
      </c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7">
    <mergeCell ref="A6:A8"/>
    <mergeCell ref="B6:D6"/>
    <mergeCell ref="E6:K6"/>
    <mergeCell ref="E7:G7"/>
    <mergeCell ref="H7:J7"/>
    <mergeCell ref="B7:B8"/>
    <mergeCell ref="K7:K8"/>
  </mergeCells>
  <phoneticPr fontId="3"/>
  <pageMargins left="0.89" right="0.6692913385826772" top="0.78740157480314965" bottom="0.86614173228346458" header="0" footer="0"/>
  <pageSetup paperSize="9" scale="9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1"/>
  <sheetViews>
    <sheetView zoomScaleNormal="100" workbookViewId="0"/>
  </sheetViews>
  <sheetFormatPr defaultRowHeight="10.5"/>
  <cols>
    <col min="1" max="1" width="8.375" style="1" customWidth="1"/>
    <col min="2" max="9" width="8.75" style="1" customWidth="1"/>
    <col min="10" max="11" width="5.625" style="1" customWidth="1"/>
    <col min="12" max="16384" width="9" style="1"/>
  </cols>
  <sheetData>
    <row r="1" spans="1:12" ht="13.5" customHeight="1">
      <c r="A1" s="90" t="s">
        <v>136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ht="10.5" customHeight="1"/>
    <row r="3" spans="1:12" ht="10.5" customHeight="1">
      <c r="A3" s="1" t="s">
        <v>135</v>
      </c>
    </row>
    <row r="4" spans="1:12" ht="10.5" customHeight="1"/>
    <row r="5" spans="1:12" ht="10.5" customHeight="1">
      <c r="A5" s="5" t="s">
        <v>134</v>
      </c>
      <c r="B5" s="5"/>
      <c r="C5" s="5"/>
      <c r="D5" s="5"/>
      <c r="E5" s="5"/>
      <c r="F5" s="5"/>
      <c r="G5" s="5"/>
      <c r="H5" s="5"/>
      <c r="I5" s="5"/>
      <c r="J5" s="5"/>
      <c r="K5" s="6" t="s">
        <v>133</v>
      </c>
    </row>
    <row r="6" spans="1:12" ht="12" customHeight="1">
      <c r="A6" s="190" t="s">
        <v>132</v>
      </c>
      <c r="B6" s="193" t="s">
        <v>131</v>
      </c>
      <c r="C6" s="194"/>
      <c r="D6" s="195"/>
      <c r="E6" s="193" t="s">
        <v>130</v>
      </c>
      <c r="F6" s="196"/>
      <c r="G6" s="196"/>
      <c r="H6" s="196"/>
      <c r="I6" s="196"/>
      <c r="J6" s="196"/>
      <c r="K6" s="196"/>
    </row>
    <row r="7" spans="1:12" ht="12" customHeight="1">
      <c r="A7" s="191"/>
      <c r="B7" s="197" t="s">
        <v>129</v>
      </c>
      <c r="C7" s="31" t="s">
        <v>128</v>
      </c>
      <c r="D7" s="80" t="s">
        <v>127</v>
      </c>
      <c r="E7" s="199" t="s">
        <v>126</v>
      </c>
      <c r="F7" s="194"/>
      <c r="G7" s="195"/>
      <c r="H7" s="199" t="s">
        <v>125</v>
      </c>
      <c r="I7" s="194"/>
      <c r="J7" s="195"/>
      <c r="K7" s="200" t="s">
        <v>124</v>
      </c>
    </row>
    <row r="8" spans="1:12" ht="12" customHeight="1">
      <c r="A8" s="192"/>
      <c r="B8" s="198"/>
      <c r="C8" s="79" t="s">
        <v>123</v>
      </c>
      <c r="D8" s="78" t="s">
        <v>122</v>
      </c>
      <c r="E8" s="7" t="s">
        <v>5</v>
      </c>
      <c r="F8" s="7" t="s">
        <v>121</v>
      </c>
      <c r="G8" s="7" t="s">
        <v>120</v>
      </c>
      <c r="H8" s="7" t="s">
        <v>5</v>
      </c>
      <c r="I8" s="7" t="s">
        <v>121</v>
      </c>
      <c r="J8" s="89" t="s">
        <v>120</v>
      </c>
      <c r="K8" s="201"/>
      <c r="L8" s="74"/>
    </row>
    <row r="9" spans="1:12" ht="6" customHeight="1">
      <c r="A9" s="8"/>
      <c r="B9" s="77"/>
      <c r="C9" s="76"/>
      <c r="D9" s="76"/>
      <c r="E9" s="76"/>
      <c r="F9" s="76"/>
      <c r="G9" s="76"/>
      <c r="H9" s="76"/>
      <c r="I9" s="76"/>
      <c r="J9" s="76"/>
      <c r="K9" s="75"/>
      <c r="L9" s="74"/>
    </row>
    <row r="10" spans="1:12" ht="10.5" customHeight="1">
      <c r="A10" s="88" t="s">
        <v>119</v>
      </c>
      <c r="B10" s="82">
        <v>40578.54</v>
      </c>
      <c r="C10" s="81">
        <v>1653.76</v>
      </c>
      <c r="D10" s="81">
        <v>38924.78</v>
      </c>
      <c r="E10" s="81">
        <v>23976.92</v>
      </c>
      <c r="F10" s="81">
        <v>9031.75</v>
      </c>
      <c r="G10" s="81">
        <v>14945.17</v>
      </c>
      <c r="H10" s="81">
        <v>14218.29</v>
      </c>
      <c r="I10" s="81">
        <v>14170.45</v>
      </c>
      <c r="J10" s="81">
        <v>47.84</v>
      </c>
      <c r="K10" s="81">
        <v>729.57</v>
      </c>
      <c r="L10" s="65"/>
    </row>
    <row r="11" spans="1:12" ht="10.5" customHeight="1">
      <c r="A11" s="87" t="s">
        <v>118</v>
      </c>
      <c r="B11" s="82">
        <v>40573.49</v>
      </c>
      <c r="C11" s="81">
        <v>1606.89</v>
      </c>
      <c r="D11" s="81">
        <v>38966.6</v>
      </c>
      <c r="E11" s="81">
        <v>24005.11</v>
      </c>
      <c r="F11" s="81">
        <v>9044.8799999999992</v>
      </c>
      <c r="G11" s="81">
        <v>14960.23</v>
      </c>
      <c r="H11" s="81">
        <v>14233.55</v>
      </c>
      <c r="I11" s="81">
        <v>14209.04</v>
      </c>
      <c r="J11" s="81">
        <v>24.51</v>
      </c>
      <c r="K11" s="81">
        <v>727.94</v>
      </c>
      <c r="L11" s="65"/>
    </row>
    <row r="12" spans="1:12" ht="10.5" customHeight="1">
      <c r="A12" s="87" t="s">
        <v>117</v>
      </c>
      <c r="B12" s="82">
        <v>60926.94</v>
      </c>
      <c r="C12" s="81">
        <v>1679.4</v>
      </c>
      <c r="D12" s="81">
        <v>59247.54</v>
      </c>
      <c r="E12" s="81">
        <v>34503.97</v>
      </c>
      <c r="F12" s="81">
        <v>13377.73</v>
      </c>
      <c r="G12" s="81">
        <v>21126.240000000002</v>
      </c>
      <c r="H12" s="81">
        <v>23868</v>
      </c>
      <c r="I12" s="81">
        <v>23830.31</v>
      </c>
      <c r="J12" s="81">
        <v>37.69</v>
      </c>
      <c r="K12" s="81">
        <v>875.57</v>
      </c>
      <c r="L12" s="65"/>
    </row>
    <row r="13" spans="1:12" ht="10.5" customHeight="1">
      <c r="A13" s="87" t="s">
        <v>116</v>
      </c>
      <c r="B13" s="82">
        <v>60937.49</v>
      </c>
      <c r="C13" s="81">
        <v>1679.68</v>
      </c>
      <c r="D13" s="81">
        <v>59257.81</v>
      </c>
      <c r="E13" s="81">
        <v>34478.17</v>
      </c>
      <c r="F13" s="81">
        <v>13364.08</v>
      </c>
      <c r="G13" s="81">
        <v>21114.09</v>
      </c>
      <c r="H13" s="81">
        <v>23901.55</v>
      </c>
      <c r="I13" s="81">
        <v>23859.38</v>
      </c>
      <c r="J13" s="81">
        <v>42.17</v>
      </c>
      <c r="K13" s="81">
        <v>878.09</v>
      </c>
      <c r="L13" s="65"/>
    </row>
    <row r="14" spans="1:12" s="12" customFormat="1" ht="10.5" customHeight="1">
      <c r="A14" s="86" t="s">
        <v>115</v>
      </c>
      <c r="B14" s="85">
        <v>60846.89</v>
      </c>
      <c r="C14" s="84">
        <v>1611.22</v>
      </c>
      <c r="D14" s="84">
        <v>59235.67</v>
      </c>
      <c r="E14" s="84">
        <v>34403.199999999997</v>
      </c>
      <c r="F14" s="84">
        <v>13320.09</v>
      </c>
      <c r="G14" s="84">
        <v>21083.11</v>
      </c>
      <c r="H14" s="84">
        <v>23938.35</v>
      </c>
      <c r="I14" s="84">
        <v>23895.14</v>
      </c>
      <c r="J14" s="84">
        <v>43.21</v>
      </c>
      <c r="K14" s="83">
        <v>894.12</v>
      </c>
      <c r="L14" s="71"/>
    </row>
    <row r="15" spans="1:12" ht="6" customHeight="1">
      <c r="A15" s="8"/>
      <c r="B15" s="82"/>
      <c r="C15" s="81"/>
      <c r="D15" s="81"/>
      <c r="E15" s="81"/>
      <c r="F15" s="81"/>
      <c r="G15" s="81"/>
      <c r="H15" s="81"/>
      <c r="I15" s="81"/>
      <c r="J15" s="81"/>
      <c r="K15" s="81"/>
      <c r="L15" s="65"/>
    </row>
    <row r="16" spans="1:12" ht="10.5" customHeight="1">
      <c r="A16" s="8" t="s">
        <v>8</v>
      </c>
      <c r="B16" s="82">
        <v>7879.64</v>
      </c>
      <c r="C16" s="81">
        <v>162.13</v>
      </c>
      <c r="D16" s="81">
        <v>7717.51</v>
      </c>
      <c r="E16" s="81">
        <v>3651.07</v>
      </c>
      <c r="F16" s="81">
        <v>1523.24</v>
      </c>
      <c r="G16" s="81">
        <v>2127.83</v>
      </c>
      <c r="H16" s="81">
        <v>4017.51</v>
      </c>
      <c r="I16" s="81">
        <v>4007.18</v>
      </c>
      <c r="J16" s="81">
        <v>10.33</v>
      </c>
      <c r="K16" s="81">
        <v>48.93</v>
      </c>
      <c r="L16" s="65"/>
    </row>
    <row r="17" spans="1:12" ht="10.5" customHeight="1">
      <c r="A17" s="8" t="s">
        <v>9</v>
      </c>
      <c r="B17" s="82" t="s">
        <v>114</v>
      </c>
      <c r="C17" s="81" t="s">
        <v>114</v>
      </c>
      <c r="D17" s="81" t="s">
        <v>114</v>
      </c>
      <c r="E17" s="81" t="s">
        <v>114</v>
      </c>
      <c r="F17" s="81" t="s">
        <v>114</v>
      </c>
      <c r="G17" s="81" t="s">
        <v>114</v>
      </c>
      <c r="H17" s="81" t="s">
        <v>114</v>
      </c>
      <c r="I17" s="81" t="s">
        <v>114</v>
      </c>
      <c r="J17" s="81" t="s">
        <v>114</v>
      </c>
      <c r="K17" s="81" t="s">
        <v>114</v>
      </c>
      <c r="L17" s="65"/>
    </row>
    <row r="18" spans="1:12" ht="10.5" customHeight="1">
      <c r="A18" s="8" t="s">
        <v>10</v>
      </c>
      <c r="B18" s="82">
        <v>21521.96</v>
      </c>
      <c r="C18" s="81">
        <v>663.68</v>
      </c>
      <c r="D18" s="81">
        <v>20858.28</v>
      </c>
      <c r="E18" s="81">
        <v>13462.56</v>
      </c>
      <c r="F18" s="81">
        <v>3369</v>
      </c>
      <c r="G18" s="81">
        <v>10093.56</v>
      </c>
      <c r="H18" s="81">
        <v>7239.86</v>
      </c>
      <c r="I18" s="81">
        <v>7226.92</v>
      </c>
      <c r="J18" s="81">
        <v>12.94</v>
      </c>
      <c r="K18" s="81">
        <v>155.86000000000001</v>
      </c>
      <c r="L18" s="65"/>
    </row>
    <row r="19" spans="1:12" ht="10.5" customHeight="1">
      <c r="A19" s="8" t="s">
        <v>11</v>
      </c>
      <c r="B19" s="82" t="s">
        <v>114</v>
      </c>
      <c r="C19" s="81" t="s">
        <v>114</v>
      </c>
      <c r="D19" s="81" t="s">
        <v>114</v>
      </c>
      <c r="E19" s="81" t="s">
        <v>114</v>
      </c>
      <c r="F19" s="81" t="s">
        <v>114</v>
      </c>
      <c r="G19" s="81" t="s">
        <v>114</v>
      </c>
      <c r="H19" s="81" t="s">
        <v>114</v>
      </c>
      <c r="I19" s="81" t="s">
        <v>114</v>
      </c>
      <c r="J19" s="81" t="s">
        <v>114</v>
      </c>
      <c r="K19" s="81" t="s">
        <v>114</v>
      </c>
      <c r="L19" s="65"/>
    </row>
    <row r="20" spans="1:12" ht="10.5" customHeight="1">
      <c r="A20" s="8" t="s">
        <v>12</v>
      </c>
      <c r="B20" s="82">
        <v>157.34</v>
      </c>
      <c r="C20" s="81">
        <v>147.74</v>
      </c>
      <c r="D20" s="81">
        <v>9.6</v>
      </c>
      <c r="E20" s="81">
        <v>8.48</v>
      </c>
      <c r="F20" s="81">
        <v>5.96</v>
      </c>
      <c r="G20" s="81">
        <v>2.52</v>
      </c>
      <c r="H20" s="81">
        <v>1.1200000000000001</v>
      </c>
      <c r="I20" s="81">
        <v>1.1200000000000001</v>
      </c>
      <c r="J20" s="81" t="s">
        <v>114</v>
      </c>
      <c r="K20" s="81" t="s">
        <v>114</v>
      </c>
      <c r="L20" s="65"/>
    </row>
    <row r="21" spans="1:12" ht="10.5" customHeight="1">
      <c r="A21" s="8" t="s">
        <v>13</v>
      </c>
      <c r="B21" s="82">
        <v>1330.33</v>
      </c>
      <c r="C21" s="81">
        <v>156.27000000000001</v>
      </c>
      <c r="D21" s="81">
        <v>1174.06</v>
      </c>
      <c r="E21" s="81">
        <v>995.82</v>
      </c>
      <c r="F21" s="81">
        <v>628.70000000000005</v>
      </c>
      <c r="G21" s="81">
        <v>367.12</v>
      </c>
      <c r="H21" s="81">
        <v>147.84</v>
      </c>
      <c r="I21" s="81">
        <v>147.84</v>
      </c>
      <c r="J21" s="81" t="s">
        <v>114</v>
      </c>
      <c r="K21" s="81">
        <v>30.4</v>
      </c>
      <c r="L21" s="65"/>
    </row>
    <row r="22" spans="1:12" ht="10.5" customHeight="1">
      <c r="A22" s="8" t="s">
        <v>14</v>
      </c>
      <c r="B22" s="82" t="s">
        <v>114</v>
      </c>
      <c r="C22" s="81" t="s">
        <v>114</v>
      </c>
      <c r="D22" s="81" t="s">
        <v>114</v>
      </c>
      <c r="E22" s="81" t="s">
        <v>114</v>
      </c>
      <c r="F22" s="81" t="s">
        <v>114</v>
      </c>
      <c r="G22" s="81" t="s">
        <v>114</v>
      </c>
      <c r="H22" s="81" t="s">
        <v>114</v>
      </c>
      <c r="I22" s="81" t="s">
        <v>114</v>
      </c>
      <c r="J22" s="81" t="s">
        <v>114</v>
      </c>
      <c r="K22" s="81" t="s">
        <v>114</v>
      </c>
      <c r="L22" s="65"/>
    </row>
    <row r="23" spans="1:12" ht="10.5" customHeight="1">
      <c r="A23" s="8" t="s">
        <v>15</v>
      </c>
      <c r="B23" s="82" t="s">
        <v>114</v>
      </c>
      <c r="C23" s="81" t="s">
        <v>114</v>
      </c>
      <c r="D23" s="81" t="s">
        <v>114</v>
      </c>
      <c r="E23" s="81" t="s">
        <v>114</v>
      </c>
      <c r="F23" s="81" t="s">
        <v>114</v>
      </c>
      <c r="G23" s="81" t="s">
        <v>114</v>
      </c>
      <c r="H23" s="81" t="s">
        <v>114</v>
      </c>
      <c r="I23" s="81" t="s">
        <v>114</v>
      </c>
      <c r="J23" s="81" t="s">
        <v>114</v>
      </c>
      <c r="K23" s="81" t="s">
        <v>114</v>
      </c>
      <c r="L23" s="65"/>
    </row>
    <row r="24" spans="1:12" ht="10.5" customHeight="1">
      <c r="A24" s="8" t="s">
        <v>16</v>
      </c>
      <c r="B24" s="82">
        <v>25377.02</v>
      </c>
      <c r="C24" s="81">
        <v>75.19</v>
      </c>
      <c r="D24" s="81">
        <v>25301.83</v>
      </c>
      <c r="E24" s="81">
        <v>13431.6</v>
      </c>
      <c r="F24" s="81">
        <v>6268.43</v>
      </c>
      <c r="G24" s="81">
        <v>7163.17</v>
      </c>
      <c r="H24" s="81">
        <v>11611.97</v>
      </c>
      <c r="I24" s="81">
        <v>11593.16</v>
      </c>
      <c r="J24" s="81">
        <v>18.809999999999999</v>
      </c>
      <c r="K24" s="81">
        <v>258.26</v>
      </c>
      <c r="L24" s="65"/>
    </row>
    <row r="25" spans="1:12" ht="10.5" customHeight="1">
      <c r="A25" s="8" t="s">
        <v>17</v>
      </c>
      <c r="B25" s="82">
        <v>3126.68</v>
      </c>
      <c r="C25" s="81">
        <v>217.31</v>
      </c>
      <c r="D25" s="81">
        <v>2909.37</v>
      </c>
      <c r="E25" s="81">
        <v>1980.9</v>
      </c>
      <c r="F25" s="81">
        <v>979.79</v>
      </c>
      <c r="G25" s="81">
        <v>1001.11</v>
      </c>
      <c r="H25" s="81">
        <v>643.24</v>
      </c>
      <c r="I25" s="81">
        <v>642.11</v>
      </c>
      <c r="J25" s="81">
        <v>1.1299999999999999</v>
      </c>
      <c r="K25" s="81">
        <v>285.23</v>
      </c>
      <c r="L25" s="65"/>
    </row>
    <row r="26" spans="1:12" ht="10.5" customHeight="1">
      <c r="A26" s="8" t="s">
        <v>18</v>
      </c>
      <c r="B26" s="82">
        <v>1453.92</v>
      </c>
      <c r="C26" s="81">
        <v>188.9</v>
      </c>
      <c r="D26" s="81">
        <v>1265.02</v>
      </c>
      <c r="E26" s="81">
        <v>872.77</v>
      </c>
      <c r="F26" s="81">
        <v>544.97</v>
      </c>
      <c r="G26" s="81">
        <v>327.8</v>
      </c>
      <c r="H26" s="81">
        <v>276.81</v>
      </c>
      <c r="I26" s="81">
        <v>276.81</v>
      </c>
      <c r="J26" s="81" t="s">
        <v>114</v>
      </c>
      <c r="K26" s="81">
        <v>115.44</v>
      </c>
      <c r="L26" s="65"/>
    </row>
    <row r="27" spans="1:12" ht="6" customHeight="1">
      <c r="A27" s="9"/>
      <c r="B27" s="67"/>
      <c r="C27" s="66"/>
      <c r="D27" s="66"/>
      <c r="E27" s="66"/>
      <c r="F27" s="66"/>
      <c r="G27" s="66"/>
      <c r="H27" s="66"/>
      <c r="I27" s="66"/>
      <c r="J27" s="66"/>
      <c r="K27" s="66"/>
      <c r="L27" s="65"/>
    </row>
    <row r="28" spans="1:12" ht="10.5" customHeight="1">
      <c r="A28" s="1" t="s">
        <v>65</v>
      </c>
      <c r="B28" s="2"/>
      <c r="C28" s="2"/>
      <c r="D28" s="2"/>
    </row>
    <row r="29" spans="1:12" ht="10.5" customHeight="1">
      <c r="A29" s="1" t="s">
        <v>113</v>
      </c>
      <c r="B29" s="2"/>
      <c r="C29" s="2"/>
      <c r="D29" s="2"/>
    </row>
    <row r="30" spans="1:12" ht="10.5" customHeight="1">
      <c r="A30" s="1" t="s">
        <v>112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B31" s="2"/>
      <c r="C31" s="2"/>
      <c r="D31" s="2"/>
    </row>
    <row r="32" spans="1:12">
      <c r="B32" s="2"/>
      <c r="C32" s="2"/>
      <c r="D32" s="2"/>
    </row>
    <row r="33" spans="2:4">
      <c r="B33" s="2"/>
      <c r="C33" s="2"/>
      <c r="D33" s="2"/>
    </row>
    <row r="34" spans="2:4">
      <c r="B34" s="2"/>
      <c r="C34" s="2"/>
      <c r="D34" s="2"/>
    </row>
    <row r="35" spans="2:4">
      <c r="B35" s="2"/>
      <c r="C35" s="2"/>
      <c r="D35" s="2"/>
    </row>
    <row r="36" spans="2:4">
      <c r="B36" s="2"/>
      <c r="C36" s="2"/>
      <c r="D36" s="2"/>
    </row>
    <row r="37" spans="2:4">
      <c r="B37" s="2"/>
      <c r="C37" s="2"/>
      <c r="D37" s="2"/>
    </row>
    <row r="38" spans="2:4">
      <c r="B38" s="2"/>
      <c r="C38" s="2"/>
      <c r="D38" s="2"/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  <row r="42" spans="2:4">
      <c r="B42" s="2"/>
      <c r="C42" s="2"/>
      <c r="D42" s="2"/>
    </row>
    <row r="43" spans="2:4">
      <c r="B43" s="2"/>
      <c r="C43" s="2"/>
      <c r="D43" s="2"/>
    </row>
    <row r="44" spans="2:4">
      <c r="B44" s="2"/>
      <c r="C44" s="2"/>
      <c r="D44" s="2"/>
    </row>
    <row r="45" spans="2:4">
      <c r="B45" s="2"/>
      <c r="C45" s="2"/>
      <c r="D45" s="2"/>
    </row>
    <row r="46" spans="2:4">
      <c r="B46" s="2"/>
      <c r="C46" s="2"/>
      <c r="D46" s="2"/>
    </row>
    <row r="47" spans="2:4">
      <c r="B47" s="2"/>
      <c r="C47" s="2"/>
      <c r="D47" s="2"/>
    </row>
    <row r="48" spans="2:4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</sheetData>
  <mergeCells count="7">
    <mergeCell ref="A6:A8"/>
    <mergeCell ref="B6:D6"/>
    <mergeCell ref="E6:K6"/>
    <mergeCell ref="E7:G7"/>
    <mergeCell ref="H7:J7"/>
    <mergeCell ref="B7:B8"/>
    <mergeCell ref="K7:K8"/>
  </mergeCells>
  <phoneticPr fontId="3"/>
  <pageMargins left="0.6692913385826772" right="0.6692913385826772" top="0.78740157480314965" bottom="0.86614173228346458" header="0" footer="0"/>
  <pageSetup paperSize="9" scale="94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0"/>
  <sheetViews>
    <sheetView zoomScaleNormal="100" workbookViewId="0"/>
  </sheetViews>
  <sheetFormatPr defaultRowHeight="10.5"/>
  <cols>
    <col min="1" max="1" width="10.625" style="1" customWidth="1"/>
    <col min="2" max="2" width="9.25" style="1" customWidth="1"/>
    <col min="3" max="9" width="8.5" style="1" customWidth="1"/>
    <col min="10" max="10" width="5.375" style="1" customWidth="1"/>
    <col min="11" max="11" width="6.25" style="1" customWidth="1"/>
    <col min="12" max="16384" width="9" style="1"/>
  </cols>
  <sheetData>
    <row r="1" spans="1:11" ht="13.5" customHeight="1">
      <c r="A1" s="26" t="s">
        <v>111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0.5" customHeight="1">
      <c r="A2" s="3"/>
      <c r="B2" s="3"/>
      <c r="C2" s="3"/>
      <c r="D2" s="3"/>
    </row>
    <row r="3" spans="1:11" ht="10.5" customHeight="1">
      <c r="A3" s="3" t="s">
        <v>110</v>
      </c>
      <c r="B3" s="3"/>
      <c r="C3" s="3"/>
      <c r="D3" s="3"/>
    </row>
    <row r="4" spans="1:11" ht="10.5" customHeight="1">
      <c r="A4" s="3"/>
      <c r="B4" s="3"/>
      <c r="C4" s="3"/>
      <c r="D4" s="3"/>
    </row>
    <row r="5" spans="1:11" ht="10.5" customHeight="1">
      <c r="A5" s="4" t="s">
        <v>109</v>
      </c>
      <c r="B5" s="4"/>
      <c r="C5" s="4"/>
      <c r="D5" s="4"/>
      <c r="E5" s="5"/>
      <c r="F5" s="5"/>
      <c r="G5" s="5"/>
      <c r="H5" s="5"/>
      <c r="I5" s="5"/>
      <c r="J5" s="5"/>
      <c r="K5" s="6" t="s">
        <v>108</v>
      </c>
    </row>
    <row r="6" spans="1:11" ht="10.5" customHeight="1">
      <c r="A6" s="210" t="s">
        <v>85</v>
      </c>
      <c r="B6" s="193" t="s">
        <v>107</v>
      </c>
      <c r="C6" s="194"/>
      <c r="D6" s="195"/>
      <c r="E6" s="193" t="s">
        <v>106</v>
      </c>
      <c r="F6" s="196"/>
      <c r="G6" s="196"/>
      <c r="H6" s="196"/>
      <c r="I6" s="196"/>
      <c r="J6" s="196"/>
      <c r="K6" s="196"/>
    </row>
    <row r="7" spans="1:11" ht="10.5" customHeight="1">
      <c r="A7" s="211"/>
      <c r="B7" s="197" t="s">
        <v>105</v>
      </c>
      <c r="C7" s="31" t="s">
        <v>104</v>
      </c>
      <c r="D7" s="80" t="s">
        <v>103</v>
      </c>
      <c r="E7" s="199" t="s">
        <v>102</v>
      </c>
      <c r="F7" s="194"/>
      <c r="G7" s="195"/>
      <c r="H7" s="199" t="s">
        <v>101</v>
      </c>
      <c r="I7" s="194"/>
      <c r="J7" s="195"/>
      <c r="K7" s="200" t="s">
        <v>100</v>
      </c>
    </row>
    <row r="8" spans="1:11" ht="10.5" customHeight="1">
      <c r="A8" s="212"/>
      <c r="B8" s="198"/>
      <c r="C8" s="79" t="s">
        <v>99</v>
      </c>
      <c r="D8" s="78" t="s">
        <v>98</v>
      </c>
      <c r="E8" s="7" t="s">
        <v>5</v>
      </c>
      <c r="F8" s="7" t="s">
        <v>96</v>
      </c>
      <c r="G8" s="7" t="s">
        <v>97</v>
      </c>
      <c r="H8" s="7" t="s">
        <v>5</v>
      </c>
      <c r="I8" s="7" t="s">
        <v>96</v>
      </c>
      <c r="J8" s="7" t="s">
        <v>95</v>
      </c>
      <c r="K8" s="201"/>
    </row>
    <row r="9" spans="1:11" ht="6" customHeight="1">
      <c r="A9" s="8"/>
      <c r="B9" s="77"/>
      <c r="C9" s="76"/>
      <c r="D9" s="76"/>
      <c r="E9" s="76"/>
      <c r="F9" s="76"/>
      <c r="G9" s="76"/>
      <c r="H9" s="76"/>
      <c r="I9" s="76"/>
      <c r="J9" s="76"/>
      <c r="K9" s="75"/>
    </row>
    <row r="10" spans="1:11" ht="10.5" customHeight="1">
      <c r="A10" s="8" t="s">
        <v>94</v>
      </c>
      <c r="B10" s="69">
        <v>40576.31</v>
      </c>
      <c r="C10" s="68">
        <v>1653.96</v>
      </c>
      <c r="D10" s="68">
        <v>38922.35</v>
      </c>
      <c r="E10" s="68">
        <v>23988.49</v>
      </c>
      <c r="F10" s="68">
        <v>9040.91</v>
      </c>
      <c r="G10" s="68">
        <v>14947.58</v>
      </c>
      <c r="H10" s="68">
        <v>14202.07</v>
      </c>
      <c r="I10" s="68">
        <v>14180.99</v>
      </c>
      <c r="J10" s="68">
        <v>21.08</v>
      </c>
      <c r="K10" s="68">
        <v>731.79</v>
      </c>
    </row>
    <row r="11" spans="1:11" ht="10.5" customHeight="1">
      <c r="A11" s="10" t="s">
        <v>93</v>
      </c>
      <c r="B11" s="69">
        <v>40578.54</v>
      </c>
      <c r="C11" s="68">
        <v>1653.76</v>
      </c>
      <c r="D11" s="68">
        <v>38924.78</v>
      </c>
      <c r="E11" s="68">
        <v>23976.92</v>
      </c>
      <c r="F11" s="68">
        <v>9031.75</v>
      </c>
      <c r="G11" s="68">
        <v>14945.17</v>
      </c>
      <c r="H11" s="68">
        <v>14218.29</v>
      </c>
      <c r="I11" s="68">
        <v>14170.45</v>
      </c>
      <c r="J11" s="68">
        <v>47.84</v>
      </c>
      <c r="K11" s="68">
        <v>729.57</v>
      </c>
    </row>
    <row r="12" spans="1:11" ht="10.5" customHeight="1">
      <c r="A12" s="10" t="s">
        <v>92</v>
      </c>
      <c r="B12" s="69">
        <v>40573.49</v>
      </c>
      <c r="C12" s="68">
        <v>1606.89</v>
      </c>
      <c r="D12" s="68">
        <v>38966.6</v>
      </c>
      <c r="E12" s="68">
        <v>24005.11</v>
      </c>
      <c r="F12" s="68">
        <v>9044.8799999999992</v>
      </c>
      <c r="G12" s="68">
        <v>14960.23</v>
      </c>
      <c r="H12" s="68">
        <v>14233.55</v>
      </c>
      <c r="I12" s="68">
        <v>14209.04</v>
      </c>
      <c r="J12" s="68">
        <v>24.51</v>
      </c>
      <c r="K12" s="68">
        <v>727.94</v>
      </c>
    </row>
    <row r="13" spans="1:11" ht="10.5" customHeight="1">
      <c r="A13" s="10" t="s">
        <v>91</v>
      </c>
      <c r="B13" s="69">
        <v>60926.94</v>
      </c>
      <c r="C13" s="68">
        <v>1679.4</v>
      </c>
      <c r="D13" s="68">
        <v>59247.54</v>
      </c>
      <c r="E13" s="68">
        <v>34503.97</v>
      </c>
      <c r="F13" s="68">
        <v>13377.73</v>
      </c>
      <c r="G13" s="68">
        <v>21126.240000000002</v>
      </c>
      <c r="H13" s="68">
        <v>23868</v>
      </c>
      <c r="I13" s="68">
        <v>23830.31</v>
      </c>
      <c r="J13" s="68">
        <v>37.69</v>
      </c>
      <c r="K13" s="68">
        <v>875.57</v>
      </c>
    </row>
    <row r="14" spans="1:11" s="12" customFormat="1" ht="10.5" customHeight="1">
      <c r="A14" s="11" t="s">
        <v>90</v>
      </c>
      <c r="B14" s="73">
        <v>60937.49</v>
      </c>
      <c r="C14" s="72">
        <v>1679.68</v>
      </c>
      <c r="D14" s="72">
        <v>59257.81</v>
      </c>
      <c r="E14" s="72">
        <v>34478.17</v>
      </c>
      <c r="F14" s="72">
        <v>13364.08</v>
      </c>
      <c r="G14" s="72">
        <v>21114.09</v>
      </c>
      <c r="H14" s="72">
        <v>23901.55</v>
      </c>
      <c r="I14" s="72">
        <v>23859.38</v>
      </c>
      <c r="J14" s="72">
        <v>42.17</v>
      </c>
      <c r="K14" s="72">
        <v>878.09</v>
      </c>
    </row>
    <row r="15" spans="1:11" ht="6" customHeight="1">
      <c r="A15" s="8"/>
      <c r="B15" s="69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0.5" customHeight="1">
      <c r="A16" s="8" t="s">
        <v>8</v>
      </c>
      <c r="B16" s="69">
        <v>7871.92</v>
      </c>
      <c r="C16" s="68">
        <v>154.41</v>
      </c>
      <c r="D16" s="68">
        <v>7717.51</v>
      </c>
      <c r="E16" s="68">
        <v>3665.66</v>
      </c>
      <c r="F16" s="68">
        <v>1531.73</v>
      </c>
      <c r="G16" s="68">
        <v>2133.9299999999998</v>
      </c>
      <c r="H16" s="68">
        <v>4003.46</v>
      </c>
      <c r="I16" s="68">
        <v>3993.13</v>
      </c>
      <c r="J16" s="68">
        <v>10.33</v>
      </c>
      <c r="K16" s="68">
        <v>48.39</v>
      </c>
    </row>
    <row r="17" spans="1:11" ht="10.5" customHeight="1">
      <c r="A17" s="8" t="s">
        <v>9</v>
      </c>
      <c r="B17" s="69" t="s">
        <v>25</v>
      </c>
      <c r="C17" s="68" t="s">
        <v>25</v>
      </c>
      <c r="D17" s="68" t="s">
        <v>25</v>
      </c>
      <c r="E17" s="68" t="s">
        <v>25</v>
      </c>
      <c r="F17" s="68" t="s">
        <v>25</v>
      </c>
      <c r="G17" s="68" t="s">
        <v>25</v>
      </c>
      <c r="H17" s="68" t="s">
        <v>25</v>
      </c>
      <c r="I17" s="68" t="s">
        <v>25</v>
      </c>
      <c r="J17" s="68" t="s">
        <v>25</v>
      </c>
      <c r="K17" s="68" t="s">
        <v>25</v>
      </c>
    </row>
    <row r="18" spans="1:11" ht="10.5" customHeight="1">
      <c r="A18" s="8" t="s">
        <v>10</v>
      </c>
      <c r="B18" s="69">
        <v>21525.66</v>
      </c>
      <c r="C18" s="68">
        <v>663.92</v>
      </c>
      <c r="D18" s="68">
        <v>20861.740000000002</v>
      </c>
      <c r="E18" s="68">
        <v>13472.88</v>
      </c>
      <c r="F18" s="68">
        <v>3381.57</v>
      </c>
      <c r="G18" s="68">
        <v>10091.31</v>
      </c>
      <c r="H18" s="68">
        <v>7233.31</v>
      </c>
      <c r="I18" s="68">
        <v>7220.37</v>
      </c>
      <c r="J18" s="68">
        <v>12.94</v>
      </c>
      <c r="K18" s="68">
        <v>155.55000000000001</v>
      </c>
    </row>
    <row r="19" spans="1:11" ht="10.5" customHeight="1">
      <c r="A19" s="8" t="s">
        <v>11</v>
      </c>
      <c r="B19" s="69" t="s">
        <v>25</v>
      </c>
      <c r="C19" s="68" t="s">
        <v>25</v>
      </c>
      <c r="D19" s="68" t="s">
        <v>25</v>
      </c>
      <c r="E19" s="68" t="s">
        <v>25</v>
      </c>
      <c r="F19" s="68" t="s">
        <v>25</v>
      </c>
      <c r="G19" s="68" t="s">
        <v>25</v>
      </c>
      <c r="H19" s="68" t="s">
        <v>25</v>
      </c>
      <c r="I19" s="68" t="s">
        <v>25</v>
      </c>
      <c r="J19" s="68" t="s">
        <v>25</v>
      </c>
      <c r="K19" s="68" t="s">
        <v>25</v>
      </c>
    </row>
    <row r="20" spans="1:11" ht="10.5" customHeight="1">
      <c r="A20" s="8" t="s">
        <v>12</v>
      </c>
      <c r="B20" s="69">
        <v>159.13999999999999</v>
      </c>
      <c r="C20" s="68">
        <v>149.54</v>
      </c>
      <c r="D20" s="68">
        <v>9.6</v>
      </c>
      <c r="E20" s="68">
        <v>8.48</v>
      </c>
      <c r="F20" s="68">
        <v>5.96</v>
      </c>
      <c r="G20" s="68">
        <v>2.52</v>
      </c>
      <c r="H20" s="68">
        <v>1.1200000000000001</v>
      </c>
      <c r="I20" s="68">
        <v>1.1200000000000001</v>
      </c>
      <c r="J20" s="68" t="s">
        <v>25</v>
      </c>
      <c r="K20" s="68" t="s">
        <v>25</v>
      </c>
    </row>
    <row r="21" spans="1:11" ht="10.5" customHeight="1">
      <c r="A21" s="8" t="s">
        <v>13</v>
      </c>
      <c r="B21" s="69">
        <v>1334.89</v>
      </c>
      <c r="C21" s="68">
        <v>160.83000000000001</v>
      </c>
      <c r="D21" s="68">
        <v>1174.06</v>
      </c>
      <c r="E21" s="68">
        <v>995.82</v>
      </c>
      <c r="F21" s="68">
        <v>628.70000000000005</v>
      </c>
      <c r="G21" s="68">
        <v>367.12</v>
      </c>
      <c r="H21" s="68">
        <v>147.84</v>
      </c>
      <c r="I21" s="68">
        <v>147.84</v>
      </c>
      <c r="J21" s="68" t="s">
        <v>25</v>
      </c>
      <c r="K21" s="68">
        <v>30.4</v>
      </c>
    </row>
    <row r="22" spans="1:11" ht="10.5" customHeight="1">
      <c r="A22" s="8" t="s">
        <v>14</v>
      </c>
      <c r="B22" s="69" t="s">
        <v>25</v>
      </c>
      <c r="C22" s="68" t="s">
        <v>25</v>
      </c>
      <c r="D22" s="68" t="s">
        <v>25</v>
      </c>
      <c r="E22" s="68" t="s">
        <v>25</v>
      </c>
      <c r="F22" s="68" t="s">
        <v>25</v>
      </c>
      <c r="G22" s="68" t="s">
        <v>25</v>
      </c>
      <c r="H22" s="68" t="s">
        <v>25</v>
      </c>
      <c r="I22" s="68" t="s">
        <v>25</v>
      </c>
      <c r="J22" s="68" t="s">
        <v>25</v>
      </c>
      <c r="K22" s="68" t="s">
        <v>25</v>
      </c>
    </row>
    <row r="23" spans="1:11" ht="10.5" customHeight="1">
      <c r="A23" s="8" t="s">
        <v>15</v>
      </c>
      <c r="B23" s="69" t="s">
        <v>25</v>
      </c>
      <c r="C23" s="68" t="s">
        <v>25</v>
      </c>
      <c r="D23" s="68" t="s">
        <v>25</v>
      </c>
      <c r="E23" s="68" t="s">
        <v>25</v>
      </c>
      <c r="F23" s="68" t="s">
        <v>25</v>
      </c>
      <c r="G23" s="68" t="s">
        <v>25</v>
      </c>
      <c r="H23" s="68" t="s">
        <v>25</v>
      </c>
      <c r="I23" s="68" t="s">
        <v>25</v>
      </c>
      <c r="J23" s="68" t="s">
        <v>25</v>
      </c>
      <c r="K23" s="68" t="s">
        <v>25</v>
      </c>
    </row>
    <row r="24" spans="1:11" ht="10.5" customHeight="1">
      <c r="A24" s="8" t="s">
        <v>16</v>
      </c>
      <c r="B24" s="69">
        <v>25465.25</v>
      </c>
      <c r="C24" s="68">
        <v>144.74</v>
      </c>
      <c r="D24" s="68">
        <v>25320.51</v>
      </c>
      <c r="E24" s="68">
        <v>13475.46</v>
      </c>
      <c r="F24" s="68">
        <v>6285.59</v>
      </c>
      <c r="G24" s="68">
        <v>7189.87</v>
      </c>
      <c r="H24" s="68">
        <v>11601.97</v>
      </c>
      <c r="I24" s="68">
        <v>11584.12</v>
      </c>
      <c r="J24" s="68">
        <v>17.850000000000001</v>
      </c>
      <c r="K24" s="68">
        <v>243.08</v>
      </c>
    </row>
    <row r="25" spans="1:11" ht="10.5" customHeight="1">
      <c r="A25" s="8" t="s">
        <v>17</v>
      </c>
      <c r="B25" s="69">
        <v>3126.41</v>
      </c>
      <c r="C25" s="68">
        <v>217.04</v>
      </c>
      <c r="D25" s="68">
        <v>2909.37</v>
      </c>
      <c r="E25" s="68">
        <v>1987.1</v>
      </c>
      <c r="F25" s="68">
        <v>985.56</v>
      </c>
      <c r="G25" s="68">
        <v>1001.54</v>
      </c>
      <c r="H25" s="68">
        <v>637.04</v>
      </c>
      <c r="I25" s="68">
        <v>635.99</v>
      </c>
      <c r="J25" s="68">
        <v>1.05</v>
      </c>
      <c r="K25" s="68">
        <v>285.23</v>
      </c>
    </row>
    <row r="26" spans="1:11" ht="10.5" customHeight="1">
      <c r="A26" s="8" t="s">
        <v>18</v>
      </c>
      <c r="B26" s="69">
        <v>1454.22</v>
      </c>
      <c r="C26" s="68">
        <v>189.2</v>
      </c>
      <c r="D26" s="68">
        <v>1265.02</v>
      </c>
      <c r="E26" s="68">
        <v>872.77</v>
      </c>
      <c r="F26" s="68">
        <v>544.97</v>
      </c>
      <c r="G26" s="68">
        <v>327.8</v>
      </c>
      <c r="H26" s="68">
        <v>276.81</v>
      </c>
      <c r="I26" s="68">
        <v>276.81</v>
      </c>
      <c r="J26" s="68" t="s">
        <v>25</v>
      </c>
      <c r="K26" s="68">
        <v>115.44</v>
      </c>
    </row>
    <row r="27" spans="1:11" ht="6" customHeight="1">
      <c r="A27" s="9"/>
      <c r="B27" s="67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0.5" customHeight="1">
      <c r="A28" s="1" t="s">
        <v>65</v>
      </c>
      <c r="B28" s="2"/>
      <c r="C28" s="2"/>
      <c r="D28" s="2"/>
    </row>
    <row r="29" spans="1:11" ht="10.5" customHeight="1">
      <c r="A29" s="3" t="s">
        <v>89</v>
      </c>
      <c r="B29" s="2"/>
      <c r="C29" s="2"/>
      <c r="D29" s="2"/>
    </row>
    <row r="30" spans="1:11" ht="10.5" customHeight="1">
      <c r="A30" s="1" t="s">
        <v>88</v>
      </c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7">
    <mergeCell ref="A6:A8"/>
    <mergeCell ref="B6:D6"/>
    <mergeCell ref="E6:K6"/>
    <mergeCell ref="E7:G7"/>
    <mergeCell ref="H7:J7"/>
    <mergeCell ref="B7:B8"/>
    <mergeCell ref="K7:K8"/>
  </mergeCells>
  <phoneticPr fontId="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3"/>
  <sheetViews>
    <sheetView zoomScaleNormal="100" workbookViewId="0"/>
  </sheetViews>
  <sheetFormatPr defaultRowHeight="10.5"/>
  <cols>
    <col min="1" max="1" width="10.625" style="1" customWidth="1"/>
    <col min="2" max="2" width="9.25" style="1" customWidth="1"/>
    <col min="3" max="9" width="8.5" style="1" customWidth="1"/>
    <col min="10" max="10" width="5.375" style="1" customWidth="1"/>
    <col min="11" max="11" width="6.25" style="1" customWidth="1"/>
    <col min="12" max="16384" width="9" style="1"/>
  </cols>
  <sheetData>
    <row r="1" spans="1:14" ht="13.5" customHeight="1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4" ht="10.5" customHeight="1">
      <c r="A2" s="3"/>
      <c r="B2" s="3"/>
      <c r="C2" s="3"/>
      <c r="D2" s="3"/>
    </row>
    <row r="3" spans="1:14" ht="10.5" customHeight="1">
      <c r="A3" s="3" t="s">
        <v>59</v>
      </c>
      <c r="B3" s="3"/>
      <c r="C3" s="3"/>
      <c r="D3" s="3"/>
    </row>
    <row r="4" spans="1:14" ht="10.5" customHeight="1">
      <c r="A4" s="3"/>
      <c r="B4" s="3"/>
      <c r="C4" s="3"/>
      <c r="D4" s="3"/>
    </row>
    <row r="5" spans="1:14" ht="10.5" customHeight="1">
      <c r="A5" s="4" t="s">
        <v>58</v>
      </c>
      <c r="B5" s="4"/>
      <c r="C5" s="4"/>
      <c r="D5" s="4"/>
      <c r="E5" s="5"/>
      <c r="F5" s="5"/>
      <c r="G5" s="5"/>
      <c r="H5" s="5"/>
      <c r="I5" s="5"/>
      <c r="J5" s="5"/>
      <c r="K5" s="6" t="s">
        <v>86</v>
      </c>
    </row>
    <row r="6" spans="1:14" ht="10.5" customHeight="1">
      <c r="A6" s="210" t="s">
        <v>85</v>
      </c>
      <c r="B6" s="193" t="s">
        <v>84</v>
      </c>
      <c r="C6" s="194"/>
      <c r="D6" s="195"/>
      <c r="E6" s="193" t="s">
        <v>83</v>
      </c>
      <c r="F6" s="196"/>
      <c r="G6" s="196"/>
      <c r="H6" s="196"/>
      <c r="I6" s="196"/>
      <c r="J6" s="196"/>
      <c r="K6" s="196"/>
    </row>
    <row r="7" spans="1:14" ht="10.5" customHeight="1">
      <c r="A7" s="211"/>
      <c r="B7" s="197" t="s">
        <v>82</v>
      </c>
      <c r="C7" s="31" t="s">
        <v>81</v>
      </c>
      <c r="D7" s="80" t="s">
        <v>80</v>
      </c>
      <c r="E7" s="199" t="s">
        <v>79</v>
      </c>
      <c r="F7" s="194"/>
      <c r="G7" s="195"/>
      <c r="H7" s="199" t="s">
        <v>78</v>
      </c>
      <c r="I7" s="194"/>
      <c r="J7" s="195"/>
      <c r="K7" s="200" t="s">
        <v>77</v>
      </c>
    </row>
    <row r="8" spans="1:14" ht="10.5" customHeight="1">
      <c r="A8" s="212"/>
      <c r="B8" s="198"/>
      <c r="C8" s="79" t="s">
        <v>76</v>
      </c>
      <c r="D8" s="78" t="s">
        <v>75</v>
      </c>
      <c r="E8" s="7" t="s">
        <v>5</v>
      </c>
      <c r="F8" s="7" t="s">
        <v>73</v>
      </c>
      <c r="G8" s="7" t="s">
        <v>74</v>
      </c>
      <c r="H8" s="7" t="s">
        <v>5</v>
      </c>
      <c r="I8" s="7" t="s">
        <v>73</v>
      </c>
      <c r="J8" s="7" t="s">
        <v>72</v>
      </c>
      <c r="K8" s="201"/>
      <c r="L8" s="74"/>
    </row>
    <row r="9" spans="1:14" ht="6" customHeight="1">
      <c r="A9" s="8"/>
      <c r="B9" s="77"/>
      <c r="C9" s="76"/>
      <c r="D9" s="76"/>
      <c r="E9" s="76"/>
      <c r="F9" s="76"/>
      <c r="G9" s="76"/>
      <c r="H9" s="76"/>
      <c r="I9" s="76"/>
      <c r="J9" s="76"/>
      <c r="K9" s="75"/>
      <c r="L9" s="74"/>
    </row>
    <row r="10" spans="1:14" ht="10.5" customHeight="1">
      <c r="A10" s="8" t="s">
        <v>71</v>
      </c>
      <c r="B10" s="69">
        <v>40603.32</v>
      </c>
      <c r="C10" s="68">
        <v>1660.38</v>
      </c>
      <c r="D10" s="68">
        <v>38942.94</v>
      </c>
      <c r="E10" s="68">
        <v>24021.01</v>
      </c>
      <c r="F10" s="68">
        <v>9067.7800000000007</v>
      </c>
      <c r="G10" s="68">
        <v>14953.23</v>
      </c>
      <c r="H10" s="68">
        <v>14193.35</v>
      </c>
      <c r="I10" s="68">
        <v>14173.48</v>
      </c>
      <c r="J10" s="68">
        <v>19.87</v>
      </c>
      <c r="K10" s="68">
        <v>728.58</v>
      </c>
      <c r="L10" s="65"/>
      <c r="M10" s="64"/>
      <c r="N10" s="64"/>
    </row>
    <row r="11" spans="1:14" ht="10.5" customHeight="1">
      <c r="A11" s="10" t="s">
        <v>70</v>
      </c>
      <c r="B11" s="69">
        <v>40576.31</v>
      </c>
      <c r="C11" s="68">
        <v>1653.96</v>
      </c>
      <c r="D11" s="68">
        <v>38922.35</v>
      </c>
      <c r="E11" s="68">
        <v>23988.49</v>
      </c>
      <c r="F11" s="68">
        <v>9040.91</v>
      </c>
      <c r="G11" s="68">
        <v>14947.58</v>
      </c>
      <c r="H11" s="68">
        <v>14202.07</v>
      </c>
      <c r="I11" s="68">
        <v>14180.99</v>
      </c>
      <c r="J11" s="68">
        <v>21.08</v>
      </c>
      <c r="K11" s="68">
        <v>731.79</v>
      </c>
      <c r="L11" s="65"/>
      <c r="M11" s="64"/>
      <c r="N11" s="64"/>
    </row>
    <row r="12" spans="1:14" ht="10.5" customHeight="1">
      <c r="A12" s="10" t="s">
        <v>69</v>
      </c>
      <c r="B12" s="69">
        <v>40578.54</v>
      </c>
      <c r="C12" s="68">
        <v>1653.76</v>
      </c>
      <c r="D12" s="68">
        <v>38924.78</v>
      </c>
      <c r="E12" s="68">
        <v>23976.92</v>
      </c>
      <c r="F12" s="68">
        <v>9031.75</v>
      </c>
      <c r="G12" s="68">
        <v>14945.17</v>
      </c>
      <c r="H12" s="68">
        <v>14218.29</v>
      </c>
      <c r="I12" s="68">
        <v>14170.45</v>
      </c>
      <c r="J12" s="68">
        <v>47.84</v>
      </c>
      <c r="K12" s="68">
        <v>729.57</v>
      </c>
      <c r="L12" s="65"/>
      <c r="M12" s="64"/>
      <c r="N12" s="64"/>
    </row>
    <row r="13" spans="1:14" ht="10.5" customHeight="1">
      <c r="A13" s="10" t="s">
        <v>68</v>
      </c>
      <c r="B13" s="69">
        <v>40573.49</v>
      </c>
      <c r="C13" s="68">
        <v>1606.89</v>
      </c>
      <c r="D13" s="68">
        <v>38966.6</v>
      </c>
      <c r="E13" s="68">
        <v>24005.11</v>
      </c>
      <c r="F13" s="68">
        <v>9044.8799999999992</v>
      </c>
      <c r="G13" s="68">
        <v>14960.23</v>
      </c>
      <c r="H13" s="68">
        <v>14233.55</v>
      </c>
      <c r="I13" s="68">
        <v>14209.04</v>
      </c>
      <c r="J13" s="68">
        <v>24.51</v>
      </c>
      <c r="K13" s="68">
        <v>727.94</v>
      </c>
      <c r="L13" s="65"/>
      <c r="M13" s="64"/>
      <c r="N13" s="64"/>
    </row>
    <row r="14" spans="1:14" s="12" customFormat="1" ht="10.5" customHeight="1">
      <c r="A14" s="11" t="s">
        <v>67</v>
      </c>
      <c r="B14" s="73">
        <v>60926.94</v>
      </c>
      <c r="C14" s="72">
        <v>1679.4</v>
      </c>
      <c r="D14" s="72">
        <v>59247.54</v>
      </c>
      <c r="E14" s="72">
        <v>34503.97</v>
      </c>
      <c r="F14" s="72">
        <v>13377.73</v>
      </c>
      <c r="G14" s="72">
        <v>21126.240000000002</v>
      </c>
      <c r="H14" s="72">
        <v>23868</v>
      </c>
      <c r="I14" s="72">
        <v>23830.31</v>
      </c>
      <c r="J14" s="72">
        <v>37.69</v>
      </c>
      <c r="K14" s="72">
        <v>875.57</v>
      </c>
      <c r="L14" s="71"/>
      <c r="M14" s="70"/>
      <c r="N14" s="70"/>
    </row>
    <row r="15" spans="1:14" ht="6" customHeight="1">
      <c r="A15" s="8"/>
      <c r="B15" s="69"/>
      <c r="C15" s="68"/>
      <c r="D15" s="68"/>
      <c r="E15" s="68"/>
      <c r="F15" s="68"/>
      <c r="G15" s="68"/>
      <c r="H15" s="68"/>
      <c r="I15" s="68"/>
      <c r="J15" s="68"/>
      <c r="K15" s="68"/>
      <c r="L15" s="65"/>
      <c r="M15" s="64"/>
      <c r="N15" s="64"/>
    </row>
    <row r="16" spans="1:14" ht="10.5" customHeight="1">
      <c r="A16" s="8" t="s">
        <v>8</v>
      </c>
      <c r="B16" s="69">
        <v>7871.92</v>
      </c>
      <c r="C16" s="68">
        <v>154.41</v>
      </c>
      <c r="D16" s="68">
        <v>7717.51</v>
      </c>
      <c r="E16" s="68">
        <v>3669.81</v>
      </c>
      <c r="F16" s="68">
        <v>1534.45</v>
      </c>
      <c r="G16" s="68">
        <v>2135.36</v>
      </c>
      <c r="H16" s="68">
        <v>3999.31</v>
      </c>
      <c r="I16" s="68">
        <v>3988.98</v>
      </c>
      <c r="J16" s="68">
        <v>10.33</v>
      </c>
      <c r="K16" s="68">
        <v>48.39</v>
      </c>
      <c r="L16" s="65"/>
      <c r="M16" s="64"/>
      <c r="N16" s="64"/>
    </row>
    <row r="17" spans="1:14" ht="10.5" customHeight="1">
      <c r="A17" s="8" t="s">
        <v>9</v>
      </c>
      <c r="B17" s="69" t="s">
        <v>25</v>
      </c>
      <c r="C17" s="68" t="s">
        <v>25</v>
      </c>
      <c r="D17" s="68" t="s">
        <v>25</v>
      </c>
      <c r="E17" s="68" t="s">
        <v>25</v>
      </c>
      <c r="F17" s="68" t="s">
        <v>25</v>
      </c>
      <c r="G17" s="68" t="s">
        <v>25</v>
      </c>
      <c r="H17" s="68" t="s">
        <v>25</v>
      </c>
      <c r="I17" s="68" t="s">
        <v>25</v>
      </c>
      <c r="J17" s="68" t="s">
        <v>25</v>
      </c>
      <c r="K17" s="68" t="s">
        <v>25</v>
      </c>
      <c r="L17" s="65"/>
      <c r="M17" s="64"/>
      <c r="N17" s="64"/>
    </row>
    <row r="18" spans="1:14" ht="10.5" customHeight="1">
      <c r="A18" s="8" t="s">
        <v>10</v>
      </c>
      <c r="B18" s="69">
        <v>21525.66</v>
      </c>
      <c r="C18" s="68">
        <v>663.92</v>
      </c>
      <c r="D18" s="68">
        <v>20861.740000000002</v>
      </c>
      <c r="E18" s="68">
        <v>13472.98</v>
      </c>
      <c r="F18" s="68">
        <v>3381.57</v>
      </c>
      <c r="G18" s="68">
        <v>10091.41</v>
      </c>
      <c r="H18" s="68">
        <v>7233.21</v>
      </c>
      <c r="I18" s="68">
        <v>7220.27</v>
      </c>
      <c r="J18" s="68">
        <v>12.94</v>
      </c>
      <c r="K18" s="68">
        <v>155.55000000000001</v>
      </c>
      <c r="L18" s="65"/>
      <c r="M18" s="64"/>
      <c r="N18" s="64"/>
    </row>
    <row r="19" spans="1:14" ht="10.5" customHeight="1">
      <c r="A19" s="8" t="s">
        <v>11</v>
      </c>
      <c r="B19" s="69" t="s">
        <v>25</v>
      </c>
      <c r="C19" s="68" t="s">
        <v>25</v>
      </c>
      <c r="D19" s="68" t="s">
        <v>25</v>
      </c>
      <c r="E19" s="68" t="s">
        <v>25</v>
      </c>
      <c r="F19" s="68" t="s">
        <v>25</v>
      </c>
      <c r="G19" s="68" t="s">
        <v>25</v>
      </c>
      <c r="H19" s="68" t="s">
        <v>25</v>
      </c>
      <c r="I19" s="68" t="s">
        <v>25</v>
      </c>
      <c r="J19" s="68" t="s">
        <v>25</v>
      </c>
      <c r="K19" s="68" t="s">
        <v>25</v>
      </c>
      <c r="L19" s="65"/>
      <c r="M19" s="64"/>
      <c r="N19" s="64"/>
    </row>
    <row r="20" spans="1:14" ht="10.5" customHeight="1">
      <c r="A20" s="8" t="s">
        <v>12</v>
      </c>
      <c r="B20" s="69">
        <v>159.13999999999999</v>
      </c>
      <c r="C20" s="68">
        <v>149.54</v>
      </c>
      <c r="D20" s="68">
        <v>9.6</v>
      </c>
      <c r="E20" s="68">
        <v>8.48</v>
      </c>
      <c r="F20" s="68">
        <v>5.96</v>
      </c>
      <c r="G20" s="68">
        <v>2.52</v>
      </c>
      <c r="H20" s="68">
        <v>1.1200000000000001</v>
      </c>
      <c r="I20" s="68">
        <v>1.1200000000000001</v>
      </c>
      <c r="J20" s="68" t="s">
        <v>25</v>
      </c>
      <c r="K20" s="68" t="s">
        <v>25</v>
      </c>
      <c r="L20" s="65"/>
      <c r="M20" s="64"/>
      <c r="N20" s="64"/>
    </row>
    <row r="21" spans="1:14" ht="10.5" customHeight="1">
      <c r="A21" s="8" t="s">
        <v>13</v>
      </c>
      <c r="B21" s="69">
        <v>1334.89</v>
      </c>
      <c r="C21" s="68">
        <v>160.83000000000001</v>
      </c>
      <c r="D21" s="68">
        <v>1174.06</v>
      </c>
      <c r="E21" s="68">
        <v>995.82</v>
      </c>
      <c r="F21" s="68">
        <v>628.70000000000005</v>
      </c>
      <c r="G21" s="68">
        <v>367.12</v>
      </c>
      <c r="H21" s="68">
        <v>147.84</v>
      </c>
      <c r="I21" s="68">
        <v>147.84</v>
      </c>
      <c r="J21" s="68" t="s">
        <v>25</v>
      </c>
      <c r="K21" s="68">
        <v>30.4</v>
      </c>
      <c r="L21" s="65"/>
      <c r="M21" s="64"/>
      <c r="N21" s="64"/>
    </row>
    <row r="22" spans="1:14" ht="10.5" customHeight="1">
      <c r="A22" s="8" t="s">
        <v>14</v>
      </c>
      <c r="B22" s="69" t="s">
        <v>25</v>
      </c>
      <c r="C22" s="68" t="s">
        <v>25</v>
      </c>
      <c r="D22" s="68" t="s">
        <v>25</v>
      </c>
      <c r="E22" s="68" t="s">
        <v>25</v>
      </c>
      <c r="F22" s="68" t="s">
        <v>25</v>
      </c>
      <c r="G22" s="68" t="s">
        <v>25</v>
      </c>
      <c r="H22" s="68" t="s">
        <v>25</v>
      </c>
      <c r="I22" s="68" t="s">
        <v>25</v>
      </c>
      <c r="J22" s="68" t="s">
        <v>25</v>
      </c>
      <c r="K22" s="68" t="s">
        <v>25</v>
      </c>
      <c r="L22" s="65"/>
      <c r="M22" s="64"/>
      <c r="N22" s="64"/>
    </row>
    <row r="23" spans="1:14" ht="10.5" customHeight="1">
      <c r="A23" s="8" t="s">
        <v>15</v>
      </c>
      <c r="B23" s="69" t="s">
        <v>25</v>
      </c>
      <c r="C23" s="68" t="s">
        <v>25</v>
      </c>
      <c r="D23" s="68" t="s">
        <v>25</v>
      </c>
      <c r="E23" s="68" t="s">
        <v>25</v>
      </c>
      <c r="F23" s="68" t="s">
        <v>25</v>
      </c>
      <c r="G23" s="68" t="s">
        <v>25</v>
      </c>
      <c r="H23" s="68" t="s">
        <v>25</v>
      </c>
      <c r="I23" s="68" t="s">
        <v>25</v>
      </c>
      <c r="J23" s="68" t="s">
        <v>25</v>
      </c>
      <c r="K23" s="68" t="s">
        <v>25</v>
      </c>
      <c r="L23" s="65"/>
      <c r="M23" s="64"/>
      <c r="N23" s="64"/>
    </row>
    <row r="24" spans="1:14" ht="10.5" customHeight="1">
      <c r="A24" s="8" t="s">
        <v>16</v>
      </c>
      <c r="B24" s="69">
        <v>25454.080000000002</v>
      </c>
      <c r="C24" s="68">
        <v>144.74</v>
      </c>
      <c r="D24" s="68">
        <v>25309.34</v>
      </c>
      <c r="E24" s="68">
        <v>13495.13</v>
      </c>
      <c r="F24" s="68">
        <v>6295.01</v>
      </c>
      <c r="G24" s="68">
        <v>7200.12</v>
      </c>
      <c r="H24" s="68">
        <v>11572.54</v>
      </c>
      <c r="I24" s="68">
        <v>11559.17</v>
      </c>
      <c r="J24" s="68">
        <v>13.37</v>
      </c>
      <c r="K24" s="68">
        <v>241.67</v>
      </c>
      <c r="L24" s="65"/>
      <c r="M24" s="64"/>
      <c r="N24" s="64"/>
    </row>
    <row r="25" spans="1:14" ht="10.5" customHeight="1">
      <c r="A25" s="8" t="s">
        <v>66</v>
      </c>
      <c r="B25" s="69">
        <v>20322.62</v>
      </c>
      <c r="C25" s="68">
        <v>72.569999999999993</v>
      </c>
      <c r="D25" s="68">
        <v>20250.05</v>
      </c>
      <c r="E25" s="68">
        <v>10542.95</v>
      </c>
      <c r="F25" s="68">
        <v>4353.43</v>
      </c>
      <c r="G25" s="68">
        <v>6189.52</v>
      </c>
      <c r="H25" s="68">
        <v>9556.64</v>
      </c>
      <c r="I25" s="68">
        <v>9543.99</v>
      </c>
      <c r="J25" s="68">
        <v>12.65</v>
      </c>
      <c r="K25" s="68">
        <v>150.46</v>
      </c>
      <c r="L25" s="65"/>
      <c r="M25" s="64"/>
      <c r="N25" s="64"/>
    </row>
    <row r="26" spans="1:14" ht="10.5" customHeight="1">
      <c r="A26" s="8" t="s">
        <v>17</v>
      </c>
      <c r="B26" s="69">
        <v>3126.41</v>
      </c>
      <c r="C26" s="68">
        <v>217.04</v>
      </c>
      <c r="D26" s="68">
        <v>2909.37</v>
      </c>
      <c r="E26" s="68">
        <v>1988.52</v>
      </c>
      <c r="F26" s="68">
        <v>986.61</v>
      </c>
      <c r="G26" s="68">
        <v>1001.91</v>
      </c>
      <c r="H26" s="68">
        <v>637.16999999999996</v>
      </c>
      <c r="I26" s="68">
        <v>636.12</v>
      </c>
      <c r="J26" s="68">
        <v>1.05</v>
      </c>
      <c r="K26" s="68">
        <v>283.68</v>
      </c>
      <c r="L26" s="65"/>
      <c r="M26" s="64"/>
      <c r="N26" s="64"/>
    </row>
    <row r="27" spans="1:14" ht="10.5" customHeight="1">
      <c r="A27" s="8" t="s">
        <v>18</v>
      </c>
      <c r="B27" s="69">
        <v>1454.84</v>
      </c>
      <c r="C27" s="68">
        <v>188.92</v>
      </c>
      <c r="D27" s="68">
        <v>1265.92</v>
      </c>
      <c r="E27" s="68">
        <v>873.23</v>
      </c>
      <c r="F27" s="68">
        <v>545.42999999999995</v>
      </c>
      <c r="G27" s="68">
        <v>327.8</v>
      </c>
      <c r="H27" s="68">
        <v>276.81</v>
      </c>
      <c r="I27" s="68">
        <v>276.81</v>
      </c>
      <c r="J27" s="68" t="s">
        <v>25</v>
      </c>
      <c r="K27" s="68">
        <v>115.88</v>
      </c>
      <c r="L27" s="65"/>
      <c r="M27" s="64"/>
      <c r="N27" s="64"/>
    </row>
    <row r="28" spans="1:14" ht="6" customHeight="1">
      <c r="A28" s="9"/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5"/>
      <c r="M28" s="64"/>
      <c r="N28" s="64"/>
    </row>
    <row r="29" spans="1:14" ht="10.5" customHeight="1">
      <c r="A29" s="1" t="s">
        <v>65</v>
      </c>
      <c r="B29" s="2"/>
      <c r="C29" s="2"/>
      <c r="D29" s="2"/>
    </row>
    <row r="30" spans="1:14" ht="10.5" customHeight="1">
      <c r="A30" s="3" t="s">
        <v>47</v>
      </c>
      <c r="B30" s="2"/>
      <c r="C30" s="2"/>
      <c r="D30" s="2"/>
    </row>
    <row r="31" spans="1:14" ht="10.5" customHeight="1">
      <c r="A31" s="1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4">
      <c r="B32" s="2"/>
      <c r="C32" s="2"/>
      <c r="D32" s="2"/>
    </row>
    <row r="33" spans="2:4">
      <c r="B33" s="2"/>
      <c r="C33" s="2"/>
      <c r="D33" s="2"/>
    </row>
    <row r="34" spans="2:4">
      <c r="B34" s="2"/>
      <c r="C34" s="2"/>
      <c r="D34" s="2"/>
    </row>
    <row r="35" spans="2:4">
      <c r="B35" s="2"/>
      <c r="C35" s="2"/>
      <c r="D35" s="2"/>
    </row>
    <row r="36" spans="2:4">
      <c r="B36" s="2"/>
      <c r="C36" s="2"/>
      <c r="D36" s="2"/>
    </row>
    <row r="37" spans="2:4">
      <c r="B37" s="2"/>
      <c r="C37" s="2"/>
      <c r="D37" s="2"/>
    </row>
    <row r="38" spans="2:4">
      <c r="B38" s="2"/>
      <c r="C38" s="2"/>
      <c r="D38" s="2"/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  <row r="42" spans="2:4">
      <c r="B42" s="2"/>
      <c r="C42" s="2"/>
      <c r="D42" s="2"/>
    </row>
    <row r="43" spans="2:4">
      <c r="B43" s="2"/>
      <c r="C43" s="2"/>
      <c r="D43" s="2"/>
    </row>
    <row r="44" spans="2:4">
      <c r="B44" s="2"/>
      <c r="C44" s="2"/>
      <c r="D44" s="2"/>
    </row>
    <row r="45" spans="2:4">
      <c r="B45" s="2"/>
      <c r="C45" s="2"/>
      <c r="D45" s="2"/>
    </row>
    <row r="46" spans="2:4">
      <c r="B46" s="2"/>
      <c r="C46" s="2"/>
      <c r="D46" s="2"/>
    </row>
    <row r="47" spans="2:4">
      <c r="B47" s="2"/>
      <c r="C47" s="2"/>
      <c r="D47" s="2"/>
    </row>
    <row r="48" spans="2:4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</sheetData>
  <mergeCells count="7">
    <mergeCell ref="A6:A8"/>
    <mergeCell ref="B6:D6"/>
    <mergeCell ref="E6:K6"/>
    <mergeCell ref="E7:G7"/>
    <mergeCell ref="H7:J7"/>
    <mergeCell ref="B7:B8"/>
    <mergeCell ref="K7:K8"/>
  </mergeCells>
  <phoneticPr fontId="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9"/>
  <sheetViews>
    <sheetView workbookViewId="0"/>
  </sheetViews>
  <sheetFormatPr defaultRowHeight="10.5"/>
  <cols>
    <col min="1" max="1" width="11.375" style="1" customWidth="1"/>
    <col min="2" max="11" width="10.5" style="1" customWidth="1"/>
    <col min="12" max="16384" width="9" style="1"/>
  </cols>
  <sheetData>
    <row r="1" spans="1:11" ht="13.5" customHeigh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0.5" customHeight="1">
      <c r="A2" s="3"/>
      <c r="B2" s="3"/>
      <c r="C2" s="3"/>
      <c r="D2" s="3"/>
    </row>
    <row r="3" spans="1:11" ht="10.5" customHeight="1">
      <c r="A3" s="3" t="s">
        <v>59</v>
      </c>
      <c r="B3" s="3"/>
      <c r="C3" s="3"/>
      <c r="D3" s="3"/>
    </row>
    <row r="4" spans="1:11" ht="10.5" customHeight="1">
      <c r="A4" s="3"/>
      <c r="B4" s="3"/>
      <c r="C4" s="3"/>
      <c r="D4" s="3"/>
    </row>
    <row r="5" spans="1:11" ht="10.5" customHeight="1">
      <c r="A5" s="4" t="s">
        <v>58</v>
      </c>
      <c r="B5" s="4"/>
      <c r="C5" s="4"/>
      <c r="D5" s="4"/>
      <c r="E5" s="5"/>
      <c r="F5" s="5"/>
      <c r="G5" s="5"/>
      <c r="H5" s="5"/>
      <c r="I5" s="5"/>
      <c r="J5" s="5"/>
      <c r="K5" s="6"/>
    </row>
    <row r="6" spans="1:11" ht="10.5" customHeight="1">
      <c r="A6" s="213" t="s">
        <v>57</v>
      </c>
      <c r="B6" s="218" t="s">
        <v>0</v>
      </c>
      <c r="C6" s="219"/>
      <c r="D6" s="220"/>
      <c r="E6" s="218" t="s">
        <v>56</v>
      </c>
      <c r="F6" s="219"/>
      <c r="G6" s="219"/>
      <c r="H6" s="219"/>
      <c r="I6" s="219"/>
      <c r="J6" s="219"/>
      <c r="K6" s="219"/>
    </row>
    <row r="7" spans="1:11" ht="10.5" customHeight="1">
      <c r="A7" s="214"/>
      <c r="B7" s="197" t="s">
        <v>1</v>
      </c>
      <c r="C7" s="216" t="s">
        <v>55</v>
      </c>
      <c r="D7" s="216" t="s">
        <v>54</v>
      </c>
      <c r="E7" s="221" t="s">
        <v>2</v>
      </c>
      <c r="F7" s="219"/>
      <c r="G7" s="220"/>
      <c r="H7" s="221" t="s">
        <v>3</v>
      </c>
      <c r="I7" s="219"/>
      <c r="J7" s="220"/>
      <c r="K7" s="200" t="s">
        <v>4</v>
      </c>
    </row>
    <row r="8" spans="1:11" ht="10.5" customHeight="1">
      <c r="A8" s="215"/>
      <c r="B8" s="222"/>
      <c r="C8" s="217"/>
      <c r="D8" s="217"/>
      <c r="E8" s="7" t="s">
        <v>5</v>
      </c>
      <c r="F8" s="7" t="s">
        <v>6</v>
      </c>
      <c r="G8" s="7" t="s">
        <v>7</v>
      </c>
      <c r="H8" s="7" t="s">
        <v>5</v>
      </c>
      <c r="I8" s="7" t="s">
        <v>6</v>
      </c>
      <c r="J8" s="7" t="s">
        <v>7</v>
      </c>
      <c r="K8" s="223"/>
    </row>
    <row r="9" spans="1:11" ht="10.5" customHeight="1">
      <c r="A9" s="8" t="s">
        <v>64</v>
      </c>
      <c r="B9" s="62">
        <v>40688.230000000003</v>
      </c>
      <c r="C9" s="63">
        <v>1675.38</v>
      </c>
      <c r="D9" s="63">
        <v>39012.85</v>
      </c>
      <c r="E9" s="63">
        <v>24032.18</v>
      </c>
      <c r="F9" s="63">
        <v>9115.93</v>
      </c>
      <c r="G9" s="63">
        <v>14916.25</v>
      </c>
      <c r="H9" s="63">
        <v>14165.2</v>
      </c>
      <c r="I9" s="63">
        <v>14146.44</v>
      </c>
      <c r="J9" s="63">
        <v>18.760000000000002</v>
      </c>
      <c r="K9" s="61">
        <v>815.47</v>
      </c>
    </row>
    <row r="10" spans="1:11" ht="10.5" customHeight="1">
      <c r="A10" s="10" t="s">
        <v>51</v>
      </c>
      <c r="B10" s="62">
        <v>40603.32</v>
      </c>
      <c r="C10" s="61">
        <v>1660.38</v>
      </c>
      <c r="D10" s="61">
        <v>38942.94</v>
      </c>
      <c r="E10" s="61">
        <v>24021.01</v>
      </c>
      <c r="F10" s="61">
        <v>9067.7800000000007</v>
      </c>
      <c r="G10" s="61">
        <v>14953.23</v>
      </c>
      <c r="H10" s="61">
        <v>14193.35</v>
      </c>
      <c r="I10" s="61">
        <v>14173.48</v>
      </c>
      <c r="J10" s="61">
        <v>19.87</v>
      </c>
      <c r="K10" s="61">
        <v>728.58</v>
      </c>
    </row>
    <row r="11" spans="1:11" ht="10.5" customHeight="1">
      <c r="A11" s="10" t="s">
        <v>63</v>
      </c>
      <c r="B11" s="62">
        <v>40576.31</v>
      </c>
      <c r="C11" s="61">
        <v>1653.96</v>
      </c>
      <c r="D11" s="61">
        <v>38922.35</v>
      </c>
      <c r="E11" s="61">
        <v>23988.49</v>
      </c>
      <c r="F11" s="61">
        <v>9040.91</v>
      </c>
      <c r="G11" s="61">
        <v>14947.58</v>
      </c>
      <c r="H11" s="61">
        <v>14202.07</v>
      </c>
      <c r="I11" s="61">
        <v>14180.99</v>
      </c>
      <c r="J11" s="61">
        <v>21.08</v>
      </c>
      <c r="K11" s="61">
        <v>731.79</v>
      </c>
    </row>
    <row r="12" spans="1:11" ht="10.5" customHeight="1">
      <c r="A12" s="10" t="s">
        <v>62</v>
      </c>
      <c r="B12" s="62">
        <v>40578.54</v>
      </c>
      <c r="C12" s="61">
        <v>1653.76</v>
      </c>
      <c r="D12" s="61">
        <v>38924.78</v>
      </c>
      <c r="E12" s="61">
        <v>23976.92</v>
      </c>
      <c r="F12" s="61">
        <v>9031.75</v>
      </c>
      <c r="G12" s="61">
        <v>14945.17</v>
      </c>
      <c r="H12" s="61">
        <v>14218.29</v>
      </c>
      <c r="I12" s="61">
        <v>14170.45</v>
      </c>
      <c r="J12" s="61">
        <v>47.84</v>
      </c>
      <c r="K12" s="61">
        <v>729.57</v>
      </c>
    </row>
    <row r="13" spans="1:11" s="12" customFormat="1" ht="10.5" customHeight="1">
      <c r="A13" s="11" t="s">
        <v>61</v>
      </c>
      <c r="B13" s="60">
        <v>40573.49</v>
      </c>
      <c r="C13" s="59">
        <v>1606.89</v>
      </c>
      <c r="D13" s="59">
        <v>38966.6</v>
      </c>
      <c r="E13" s="59">
        <v>24005.11</v>
      </c>
      <c r="F13" s="59">
        <v>9044.8799999999992</v>
      </c>
      <c r="G13" s="59">
        <v>14960.23</v>
      </c>
      <c r="H13" s="59">
        <v>14233.55</v>
      </c>
      <c r="I13" s="59">
        <v>14209.04</v>
      </c>
      <c r="J13" s="59">
        <v>24.51</v>
      </c>
      <c r="K13" s="59">
        <v>727.94</v>
      </c>
    </row>
    <row r="14" spans="1:11" ht="10.5" customHeight="1">
      <c r="A14" s="8"/>
      <c r="B14" s="57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0.5" customHeight="1">
      <c r="A15" s="8" t="s">
        <v>8</v>
      </c>
      <c r="B15" s="57">
        <v>7872.97</v>
      </c>
      <c r="C15" s="56">
        <v>154.47</v>
      </c>
      <c r="D15" s="56">
        <v>7718.5</v>
      </c>
      <c r="E15" s="56">
        <v>3687.82</v>
      </c>
      <c r="F15" s="56">
        <v>1551.81</v>
      </c>
      <c r="G15" s="56">
        <v>2136.0100000000002</v>
      </c>
      <c r="H15" s="56">
        <v>3981.98</v>
      </c>
      <c r="I15" s="56">
        <v>3972.01</v>
      </c>
      <c r="J15" s="56">
        <v>9.9700000000000006</v>
      </c>
      <c r="K15" s="56">
        <v>48.7</v>
      </c>
    </row>
    <row r="16" spans="1:11" ht="10.5" customHeight="1">
      <c r="A16" s="8" t="s">
        <v>9</v>
      </c>
      <c r="B16" s="58" t="s">
        <v>25</v>
      </c>
      <c r="C16" s="55" t="s">
        <v>25</v>
      </c>
      <c r="D16" s="55" t="s">
        <v>25</v>
      </c>
      <c r="E16" s="55" t="s">
        <v>25</v>
      </c>
      <c r="F16" s="55" t="s">
        <v>25</v>
      </c>
      <c r="G16" s="55" t="s">
        <v>25</v>
      </c>
      <c r="H16" s="55" t="s">
        <v>25</v>
      </c>
      <c r="I16" s="55" t="s">
        <v>25</v>
      </c>
      <c r="J16" s="55" t="s">
        <v>25</v>
      </c>
      <c r="K16" s="55" t="s">
        <v>25</v>
      </c>
    </row>
    <row r="17" spans="1:11" ht="10.5" customHeight="1">
      <c r="A17" s="8" t="s">
        <v>10</v>
      </c>
      <c r="B17" s="57">
        <v>21490.080000000002</v>
      </c>
      <c r="C17" s="56">
        <v>663.92</v>
      </c>
      <c r="D17" s="56">
        <v>20826.16</v>
      </c>
      <c r="E17" s="56">
        <v>13495.57</v>
      </c>
      <c r="F17" s="56">
        <v>3383.25</v>
      </c>
      <c r="G17" s="56">
        <v>10112.32</v>
      </c>
      <c r="H17" s="56">
        <v>7175.04</v>
      </c>
      <c r="I17" s="56">
        <v>7162.1</v>
      </c>
      <c r="J17" s="56">
        <v>12.94</v>
      </c>
      <c r="K17" s="56">
        <v>155.55000000000001</v>
      </c>
    </row>
    <row r="18" spans="1:11" ht="10.5" customHeight="1">
      <c r="A18" s="8" t="s">
        <v>11</v>
      </c>
      <c r="B18" s="58" t="s">
        <v>25</v>
      </c>
      <c r="C18" s="55" t="s">
        <v>25</v>
      </c>
      <c r="D18" s="55" t="s">
        <v>25</v>
      </c>
      <c r="E18" s="55" t="s">
        <v>25</v>
      </c>
      <c r="F18" s="55" t="s">
        <v>25</v>
      </c>
      <c r="G18" s="55" t="s">
        <v>25</v>
      </c>
      <c r="H18" s="55" t="s">
        <v>25</v>
      </c>
      <c r="I18" s="55" t="s">
        <v>25</v>
      </c>
      <c r="J18" s="55" t="s">
        <v>25</v>
      </c>
      <c r="K18" s="55" t="s">
        <v>25</v>
      </c>
    </row>
    <row r="19" spans="1:11" ht="10.5" customHeight="1">
      <c r="A19" s="8" t="s">
        <v>12</v>
      </c>
      <c r="B19" s="57">
        <v>159.13999999999999</v>
      </c>
      <c r="C19" s="56">
        <v>149.54</v>
      </c>
      <c r="D19" s="56">
        <v>9.6</v>
      </c>
      <c r="E19" s="56">
        <v>8.48</v>
      </c>
      <c r="F19" s="56">
        <v>5.96</v>
      </c>
      <c r="G19" s="56">
        <v>2.52</v>
      </c>
      <c r="H19" s="56">
        <v>1.1200000000000001</v>
      </c>
      <c r="I19" s="56">
        <v>1.1200000000000001</v>
      </c>
      <c r="J19" s="55" t="s">
        <v>25</v>
      </c>
      <c r="K19" s="55" t="s">
        <v>25</v>
      </c>
    </row>
    <row r="20" spans="1:11" ht="10.5" customHeight="1">
      <c r="A20" s="8" t="s">
        <v>13</v>
      </c>
      <c r="B20" s="54">
        <v>1334.89</v>
      </c>
      <c r="C20" s="53">
        <v>160.83000000000001</v>
      </c>
      <c r="D20" s="53">
        <v>1174.06</v>
      </c>
      <c r="E20" s="53">
        <v>994.87</v>
      </c>
      <c r="F20" s="53">
        <v>627.75</v>
      </c>
      <c r="G20" s="53">
        <v>367.12</v>
      </c>
      <c r="H20" s="53">
        <v>148.79</v>
      </c>
      <c r="I20" s="53">
        <v>148.79</v>
      </c>
      <c r="J20" s="51" t="s">
        <v>25</v>
      </c>
      <c r="K20" s="47">
        <v>30.4</v>
      </c>
    </row>
    <row r="21" spans="1:11" ht="10.5" customHeight="1">
      <c r="A21" s="8" t="s">
        <v>14</v>
      </c>
      <c r="B21" s="52" t="s">
        <v>25</v>
      </c>
      <c r="C21" s="51" t="s">
        <v>25</v>
      </c>
      <c r="D21" s="51" t="s">
        <v>25</v>
      </c>
      <c r="E21" s="51" t="s">
        <v>25</v>
      </c>
      <c r="F21" s="51" t="s">
        <v>25</v>
      </c>
      <c r="G21" s="51" t="s">
        <v>25</v>
      </c>
      <c r="H21" s="51" t="s">
        <v>25</v>
      </c>
      <c r="I21" s="51" t="s">
        <v>25</v>
      </c>
      <c r="J21" s="51" t="s">
        <v>25</v>
      </c>
      <c r="K21" s="51" t="s">
        <v>25</v>
      </c>
    </row>
    <row r="22" spans="1:11" ht="10.5" customHeight="1">
      <c r="A22" s="8" t="s">
        <v>15</v>
      </c>
      <c r="B22" s="52" t="s">
        <v>25</v>
      </c>
      <c r="C22" s="51" t="s">
        <v>25</v>
      </c>
      <c r="D22" s="51" t="s">
        <v>25</v>
      </c>
      <c r="E22" s="51" t="s">
        <v>25</v>
      </c>
      <c r="F22" s="51" t="s">
        <v>25</v>
      </c>
      <c r="G22" s="51" t="s">
        <v>25</v>
      </c>
      <c r="H22" s="51" t="s">
        <v>25</v>
      </c>
      <c r="I22" s="51" t="s">
        <v>25</v>
      </c>
      <c r="J22" s="51" t="s">
        <v>25</v>
      </c>
      <c r="K22" s="51" t="s">
        <v>25</v>
      </c>
    </row>
    <row r="23" spans="1:11" ht="10.5" customHeight="1">
      <c r="A23" s="8" t="s">
        <v>16</v>
      </c>
      <c r="B23" s="48">
        <v>5131.46</v>
      </c>
      <c r="C23" s="47">
        <v>72.17</v>
      </c>
      <c r="D23" s="47">
        <v>5059.29</v>
      </c>
      <c r="E23" s="47">
        <v>2952.73</v>
      </c>
      <c r="F23" s="47">
        <v>1941.58</v>
      </c>
      <c r="G23" s="50">
        <v>1011.15</v>
      </c>
      <c r="H23" s="47">
        <v>2015.35</v>
      </c>
      <c r="I23" s="47">
        <v>2014.76</v>
      </c>
      <c r="J23" s="49">
        <v>0.59</v>
      </c>
      <c r="K23" s="47">
        <v>91.21</v>
      </c>
    </row>
    <row r="24" spans="1:11" ht="10.5" customHeight="1">
      <c r="A24" s="8" t="s">
        <v>17</v>
      </c>
      <c r="B24" s="48">
        <v>3130.11</v>
      </c>
      <c r="C24" s="47">
        <v>217.04</v>
      </c>
      <c r="D24" s="47">
        <v>2913.07</v>
      </c>
      <c r="E24" s="47">
        <v>1991.46</v>
      </c>
      <c r="F24" s="47">
        <v>988.15</v>
      </c>
      <c r="G24" s="47">
        <v>1003.31</v>
      </c>
      <c r="H24" s="47">
        <v>635.41</v>
      </c>
      <c r="I24" s="47">
        <v>634.4</v>
      </c>
      <c r="J24" s="47">
        <v>1.01</v>
      </c>
      <c r="K24" s="47">
        <v>286.2</v>
      </c>
    </row>
    <row r="25" spans="1:11" ht="10.5" customHeight="1">
      <c r="A25" s="9" t="s">
        <v>18</v>
      </c>
      <c r="B25" s="46">
        <v>1454.84</v>
      </c>
      <c r="C25" s="44">
        <v>188.92</v>
      </c>
      <c r="D25" s="44">
        <v>1265.92</v>
      </c>
      <c r="E25" s="44">
        <v>874.18</v>
      </c>
      <c r="F25" s="44">
        <v>546.38</v>
      </c>
      <c r="G25" s="44">
        <v>327.8</v>
      </c>
      <c r="H25" s="44">
        <v>275.86</v>
      </c>
      <c r="I25" s="44">
        <v>275.86</v>
      </c>
      <c r="J25" s="45" t="s">
        <v>25</v>
      </c>
      <c r="K25" s="44">
        <v>115.88</v>
      </c>
    </row>
    <row r="26" spans="1:11" ht="10.5" customHeight="1">
      <c r="A26" s="1" t="s">
        <v>48</v>
      </c>
      <c r="B26" s="2"/>
      <c r="C26" s="2"/>
      <c r="D26" s="2"/>
    </row>
    <row r="27" spans="1:11" ht="10.5" customHeight="1">
      <c r="A27" s="3" t="s">
        <v>47</v>
      </c>
      <c r="B27" s="2"/>
      <c r="C27" s="2"/>
      <c r="D27" s="2"/>
    </row>
    <row r="28" spans="1:11" ht="10.5" customHeight="1">
      <c r="A28" s="1" t="s">
        <v>46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0.5" customHeight="1">
      <c r="B29" s="2"/>
      <c r="C29" s="2"/>
      <c r="D29" s="2"/>
    </row>
  </sheetData>
  <mergeCells count="9">
    <mergeCell ref="A6:A8"/>
    <mergeCell ref="C7:C8"/>
    <mergeCell ref="D7:D8"/>
    <mergeCell ref="B6:D6"/>
    <mergeCell ref="E6:K6"/>
    <mergeCell ref="E7:G7"/>
    <mergeCell ref="H7:J7"/>
    <mergeCell ref="B7:B8"/>
    <mergeCell ref="K7:K8"/>
  </mergeCells>
  <phoneticPr fontId="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0B00-CC3F-4BDB-A9F7-3DA42DDE716C}">
  <dimension ref="A1:BD32"/>
  <sheetViews>
    <sheetView zoomScaleNormal="100" zoomScaleSheetLayoutView="100" workbookViewId="0"/>
  </sheetViews>
  <sheetFormatPr defaultRowHeight="10.5"/>
  <cols>
    <col min="1" max="1" width="8.75" style="141" customWidth="1"/>
    <col min="2" max="9" width="8.375" style="141" customWidth="1"/>
    <col min="10" max="10" width="8" style="141" customWidth="1"/>
    <col min="11" max="11" width="6.25" style="141" customWidth="1"/>
    <col min="12" max="16384" width="9" style="141"/>
  </cols>
  <sheetData>
    <row r="1" spans="1:12" ht="13.5" customHeight="1"/>
    <row r="2" spans="1:12" ht="13.5" customHeight="1">
      <c r="A2" s="177" t="s">
        <v>287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2" ht="8.1" customHeight="1"/>
    <row r="4" spans="1:12" ht="9.9499999999999993" customHeight="1">
      <c r="A4" s="141" t="s">
        <v>288</v>
      </c>
    </row>
    <row r="5" spans="1:12" ht="8.1" customHeight="1"/>
    <row r="6" spans="1:12" ht="9.9499999999999993" customHeight="1">
      <c r="A6" s="142" t="s">
        <v>134</v>
      </c>
      <c r="B6" s="142"/>
      <c r="C6" s="142"/>
      <c r="D6" s="142"/>
      <c r="E6" s="142"/>
      <c r="F6" s="142"/>
      <c r="G6" s="142"/>
      <c r="H6" s="142"/>
      <c r="I6" s="142"/>
      <c r="J6" s="142"/>
      <c r="K6" s="143" t="s">
        <v>133</v>
      </c>
    </row>
    <row r="7" spans="1:12" ht="10.5" customHeight="1">
      <c r="A7" s="178" t="s">
        <v>132</v>
      </c>
      <c r="B7" s="181" t="s">
        <v>84</v>
      </c>
      <c r="C7" s="182"/>
      <c r="D7" s="183"/>
      <c r="E7" s="181" t="s">
        <v>83</v>
      </c>
      <c r="F7" s="184"/>
      <c r="G7" s="184"/>
      <c r="H7" s="184"/>
      <c r="I7" s="184"/>
      <c r="J7" s="184"/>
      <c r="K7" s="184"/>
    </row>
    <row r="8" spans="1:12" ht="10.5" customHeight="1">
      <c r="A8" s="179"/>
      <c r="B8" s="185" t="s">
        <v>82</v>
      </c>
      <c r="C8" s="144" t="s">
        <v>81</v>
      </c>
      <c r="D8" s="145" t="s">
        <v>80</v>
      </c>
      <c r="E8" s="187" t="s">
        <v>79</v>
      </c>
      <c r="F8" s="182"/>
      <c r="G8" s="183"/>
      <c r="H8" s="187" t="s">
        <v>78</v>
      </c>
      <c r="I8" s="182"/>
      <c r="J8" s="183"/>
      <c r="K8" s="188" t="s">
        <v>124</v>
      </c>
    </row>
    <row r="9" spans="1:12" ht="10.5" customHeight="1">
      <c r="A9" s="180"/>
      <c r="B9" s="186"/>
      <c r="C9" s="146" t="s">
        <v>76</v>
      </c>
      <c r="D9" s="147" t="s">
        <v>75</v>
      </c>
      <c r="E9" s="148" t="s">
        <v>5</v>
      </c>
      <c r="F9" s="148" t="s">
        <v>73</v>
      </c>
      <c r="G9" s="148" t="s">
        <v>74</v>
      </c>
      <c r="H9" s="148" t="s">
        <v>5</v>
      </c>
      <c r="I9" s="148" t="s">
        <v>73</v>
      </c>
      <c r="J9" s="149" t="s">
        <v>74</v>
      </c>
      <c r="K9" s="189"/>
      <c r="L9" s="150"/>
    </row>
    <row r="10" spans="1:12" ht="6" customHeight="1">
      <c r="A10" s="151"/>
      <c r="B10" s="152"/>
      <c r="C10" s="153"/>
      <c r="D10" s="153"/>
      <c r="E10" s="153"/>
      <c r="F10" s="153"/>
      <c r="G10" s="153"/>
      <c r="H10" s="153"/>
      <c r="I10" s="153"/>
      <c r="J10" s="153"/>
      <c r="K10" s="154"/>
      <c r="L10" s="150"/>
    </row>
    <row r="11" spans="1:12" ht="10.5" customHeight="1">
      <c r="A11" s="155" t="s">
        <v>289</v>
      </c>
      <c r="B11" s="156">
        <v>60832.600000000006</v>
      </c>
      <c r="C11" s="157">
        <v>1616.9</v>
      </c>
      <c r="D11" s="157">
        <v>59215.700000000004</v>
      </c>
      <c r="E11" s="157">
        <v>34185.32</v>
      </c>
      <c r="F11" s="157">
        <v>12879.869999999999</v>
      </c>
      <c r="G11" s="157">
        <v>21305.45</v>
      </c>
      <c r="H11" s="157">
        <v>24123.070000000003</v>
      </c>
      <c r="I11" s="157">
        <v>24036.320000000003</v>
      </c>
      <c r="J11" s="157">
        <v>86.75</v>
      </c>
      <c r="K11" s="157">
        <v>907.31</v>
      </c>
      <c r="L11" s="158"/>
    </row>
    <row r="12" spans="1:12" ht="10.5" customHeight="1">
      <c r="A12" s="159" t="s">
        <v>282</v>
      </c>
      <c r="B12" s="156">
        <v>60824.29</v>
      </c>
      <c r="C12" s="157">
        <v>1616.9</v>
      </c>
      <c r="D12" s="157">
        <v>59207.39</v>
      </c>
      <c r="E12" s="157">
        <v>34201.43</v>
      </c>
      <c r="F12" s="157">
        <v>12821.51</v>
      </c>
      <c r="G12" s="157">
        <v>21379.920000000002</v>
      </c>
      <c r="H12" s="157">
        <v>24093.88</v>
      </c>
      <c r="I12" s="157">
        <v>24005.97</v>
      </c>
      <c r="J12" s="157">
        <v>87.910000000000011</v>
      </c>
      <c r="K12" s="157">
        <v>912.08000000000015</v>
      </c>
      <c r="L12" s="158"/>
    </row>
    <row r="13" spans="1:12" ht="10.5" customHeight="1">
      <c r="A13" s="160" t="s">
        <v>285</v>
      </c>
      <c r="B13" s="161">
        <v>60824.189999999995</v>
      </c>
      <c r="C13" s="162">
        <v>1616.8900000000003</v>
      </c>
      <c r="D13" s="162">
        <v>59207.3</v>
      </c>
      <c r="E13" s="162">
        <v>34206.14</v>
      </c>
      <c r="F13" s="162">
        <v>12801.160000000002</v>
      </c>
      <c r="G13" s="162">
        <v>21404.98</v>
      </c>
      <c r="H13" s="162">
        <v>24083.51</v>
      </c>
      <c r="I13" s="162">
        <v>23995.329999999998</v>
      </c>
      <c r="J13" s="162">
        <v>88.179999999999993</v>
      </c>
      <c r="K13" s="162">
        <v>917.65000000000009</v>
      </c>
      <c r="L13" s="158"/>
    </row>
    <row r="14" spans="1:12" ht="10.5" customHeight="1">
      <c r="A14" s="163" t="s">
        <v>290</v>
      </c>
      <c r="B14" s="162">
        <v>60824.76999999999</v>
      </c>
      <c r="C14" s="162">
        <v>1616.8900000000003</v>
      </c>
      <c r="D14" s="162">
        <v>59207.87999999999</v>
      </c>
      <c r="E14" s="162">
        <v>34222.019999999997</v>
      </c>
      <c r="F14" s="162">
        <v>12778.85</v>
      </c>
      <c r="G14" s="162">
        <v>21443.17</v>
      </c>
      <c r="H14" s="162">
        <v>24067.109999999997</v>
      </c>
      <c r="I14" s="162">
        <v>23977.839999999997</v>
      </c>
      <c r="J14" s="162">
        <v>89.27</v>
      </c>
      <c r="K14" s="162">
        <v>918.75</v>
      </c>
      <c r="L14" s="158"/>
    </row>
    <row r="15" spans="1:12" s="167" customFormat="1" ht="10.5" customHeight="1">
      <c r="A15" s="164" t="s">
        <v>291</v>
      </c>
      <c r="B15" s="165">
        <v>60824.05</v>
      </c>
      <c r="C15" s="165">
        <v>1616.9</v>
      </c>
      <c r="D15" s="165">
        <v>59207.149999999994</v>
      </c>
      <c r="E15" s="165">
        <v>34225.97</v>
      </c>
      <c r="F15" s="165">
        <v>12788.76</v>
      </c>
      <c r="G15" s="165">
        <v>21437.21</v>
      </c>
      <c r="H15" s="165">
        <v>24062.350000000002</v>
      </c>
      <c r="I15" s="165">
        <v>23953.719999999998</v>
      </c>
      <c r="J15" s="165">
        <v>108.63000000000001</v>
      </c>
      <c r="K15" s="165">
        <v>918.82999999999993</v>
      </c>
      <c r="L15" s="166"/>
    </row>
    <row r="16" spans="1:12" ht="6" customHeight="1">
      <c r="A16" s="151"/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58"/>
    </row>
    <row r="17" spans="1:56" ht="10.5" customHeight="1">
      <c r="A17" s="151" t="s">
        <v>8</v>
      </c>
      <c r="B17" s="168">
        <v>7877.5599999999995</v>
      </c>
      <c r="C17" s="169">
        <v>162.13</v>
      </c>
      <c r="D17" s="169">
        <v>7715.4299999999994</v>
      </c>
      <c r="E17" s="169">
        <v>3657.25</v>
      </c>
      <c r="F17" s="169">
        <v>1491.92</v>
      </c>
      <c r="G17" s="169">
        <v>2165.33</v>
      </c>
      <c r="H17" s="169">
        <v>4002.98</v>
      </c>
      <c r="I17" s="169">
        <v>3977.2</v>
      </c>
      <c r="J17" s="169">
        <v>25.78</v>
      </c>
      <c r="K17" s="169">
        <v>55.2</v>
      </c>
      <c r="L17" s="158"/>
    </row>
    <row r="18" spans="1:56" ht="10.5" customHeight="1">
      <c r="A18" s="151" t="s">
        <v>9</v>
      </c>
      <c r="B18" s="171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58"/>
    </row>
    <row r="19" spans="1:56" ht="10.5" customHeight="1">
      <c r="A19" s="151" t="s">
        <v>10</v>
      </c>
      <c r="B19" s="168">
        <v>21525.119999999999</v>
      </c>
      <c r="C19" s="169">
        <v>663.82</v>
      </c>
      <c r="D19" s="169">
        <v>20861.3</v>
      </c>
      <c r="E19" s="169">
        <v>13412.05</v>
      </c>
      <c r="F19" s="169">
        <v>3333.64</v>
      </c>
      <c r="G19" s="169">
        <v>10078.41</v>
      </c>
      <c r="H19" s="169">
        <v>7288.56</v>
      </c>
      <c r="I19" s="169">
        <v>7270.26</v>
      </c>
      <c r="J19" s="169">
        <v>18.3</v>
      </c>
      <c r="K19" s="169">
        <v>160.69</v>
      </c>
      <c r="L19" s="158"/>
    </row>
    <row r="20" spans="1:56" ht="10.5" customHeight="1">
      <c r="A20" s="151" t="s">
        <v>11</v>
      </c>
      <c r="B20" s="171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58"/>
    </row>
    <row r="21" spans="1:56" ht="10.5" customHeight="1">
      <c r="A21" s="151" t="s">
        <v>12</v>
      </c>
      <c r="B21" s="168">
        <v>157.65</v>
      </c>
      <c r="C21" s="169">
        <v>148.05000000000001</v>
      </c>
      <c r="D21" s="169">
        <v>9.6000000000000014</v>
      </c>
      <c r="E21" s="169">
        <v>8.48</v>
      </c>
      <c r="F21" s="169">
        <v>5.96</v>
      </c>
      <c r="G21" s="169">
        <v>2.52</v>
      </c>
      <c r="H21" s="169">
        <v>1.1200000000000001</v>
      </c>
      <c r="I21" s="169">
        <v>1.1200000000000001</v>
      </c>
      <c r="J21" s="172">
        <v>0</v>
      </c>
      <c r="K21" s="172">
        <v>0</v>
      </c>
      <c r="L21" s="158"/>
    </row>
    <row r="22" spans="1:56" ht="10.5" customHeight="1">
      <c r="A22" s="151" t="s">
        <v>13</v>
      </c>
      <c r="B22" s="168">
        <v>1333.27</v>
      </c>
      <c r="C22" s="169">
        <v>160.71</v>
      </c>
      <c r="D22" s="169">
        <v>1172.56</v>
      </c>
      <c r="E22" s="169">
        <v>994.31999999999994</v>
      </c>
      <c r="F22" s="169">
        <v>625.91999999999996</v>
      </c>
      <c r="G22" s="169">
        <v>368.4</v>
      </c>
      <c r="H22" s="169">
        <v>147.84</v>
      </c>
      <c r="I22" s="169">
        <v>147.84</v>
      </c>
      <c r="J22" s="172">
        <v>0</v>
      </c>
      <c r="K22" s="169">
        <v>30.4</v>
      </c>
      <c r="L22" s="158"/>
    </row>
    <row r="23" spans="1:56" ht="10.5" customHeight="1">
      <c r="A23" s="151" t="s">
        <v>14</v>
      </c>
      <c r="B23" s="171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58"/>
    </row>
    <row r="24" spans="1:56" ht="10.5" customHeight="1">
      <c r="A24" s="151" t="s">
        <v>15</v>
      </c>
      <c r="B24" s="171">
        <v>0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58"/>
    </row>
    <row r="25" spans="1:56" ht="10.5" customHeight="1">
      <c r="A25" s="151" t="s">
        <v>16</v>
      </c>
      <c r="B25" s="168">
        <v>25364.559999999998</v>
      </c>
      <c r="C25" s="169">
        <v>75.19</v>
      </c>
      <c r="D25" s="169">
        <v>25289.37</v>
      </c>
      <c r="E25" s="169">
        <v>13314.61</v>
      </c>
      <c r="F25" s="169">
        <v>5815.45</v>
      </c>
      <c r="G25" s="169">
        <v>7499.16</v>
      </c>
      <c r="H25" s="169">
        <v>11700.73</v>
      </c>
      <c r="I25" s="169">
        <v>11637.35</v>
      </c>
      <c r="J25" s="169">
        <v>63.38</v>
      </c>
      <c r="K25" s="169">
        <v>274.02999999999997</v>
      </c>
      <c r="L25" s="158"/>
    </row>
    <row r="26" spans="1:56" ht="10.5" customHeight="1">
      <c r="A26" s="151" t="s">
        <v>17</v>
      </c>
      <c r="B26" s="168">
        <v>3120.32</v>
      </c>
      <c r="C26" s="169">
        <v>218.12</v>
      </c>
      <c r="D26" s="169">
        <v>2902.2000000000003</v>
      </c>
      <c r="E26" s="169">
        <v>1974.6100000000001</v>
      </c>
      <c r="F26" s="169">
        <v>971.6</v>
      </c>
      <c r="G26" s="169">
        <v>1003.01</v>
      </c>
      <c r="H26" s="169">
        <v>644.52</v>
      </c>
      <c r="I26" s="169">
        <v>643.35</v>
      </c>
      <c r="J26" s="169">
        <v>1.17</v>
      </c>
      <c r="K26" s="169">
        <v>283.07</v>
      </c>
      <c r="L26" s="158"/>
    </row>
    <row r="27" spans="1:56" ht="10.5" customHeight="1">
      <c r="A27" s="151" t="s">
        <v>18</v>
      </c>
      <c r="B27" s="168">
        <v>1445.5700000000002</v>
      </c>
      <c r="C27" s="169">
        <v>188.88</v>
      </c>
      <c r="D27" s="169">
        <v>1256.69</v>
      </c>
      <c r="E27" s="169">
        <v>864.65</v>
      </c>
      <c r="F27" s="169">
        <v>544.27</v>
      </c>
      <c r="G27" s="169">
        <v>320.38</v>
      </c>
      <c r="H27" s="169">
        <v>276.60000000000002</v>
      </c>
      <c r="I27" s="169">
        <v>276.60000000000002</v>
      </c>
      <c r="J27" s="172">
        <v>0</v>
      </c>
      <c r="K27" s="169">
        <v>115.44</v>
      </c>
      <c r="L27" s="158"/>
    </row>
    <row r="28" spans="1:56" ht="6" customHeigh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58"/>
    </row>
    <row r="29" spans="1:56" ht="10.5" customHeight="1">
      <c r="A29" s="141" t="s">
        <v>65</v>
      </c>
      <c r="B29" s="175"/>
      <c r="C29" s="175"/>
      <c r="D29" s="175"/>
      <c r="W29" s="141">
        <f>SUM(W30:W31)</f>
        <v>6228.70999999999</v>
      </c>
      <c r="X29" s="141" t="s">
        <v>196</v>
      </c>
      <c r="Y29" s="141" t="s">
        <v>197</v>
      </c>
      <c r="Z29" s="141" t="s">
        <v>198</v>
      </c>
      <c r="AA29" s="141" t="s">
        <v>199</v>
      </c>
      <c r="AB29" s="141" t="s">
        <v>200</v>
      </c>
      <c r="AC29" s="141" t="s">
        <v>201</v>
      </c>
      <c r="AF29" s="141" t="s">
        <v>202</v>
      </c>
      <c r="AG29" s="141" t="s">
        <v>203</v>
      </c>
      <c r="AH29" s="141" t="s">
        <v>204</v>
      </c>
      <c r="AK29" s="141" t="s">
        <v>196</v>
      </c>
      <c r="AL29" s="141" t="s">
        <v>197</v>
      </c>
      <c r="AM29" s="141" t="s">
        <v>198</v>
      </c>
      <c r="AN29" s="141" t="s">
        <v>199</v>
      </c>
      <c r="AO29" s="141" t="s">
        <v>200</v>
      </c>
      <c r="AP29" s="141" t="s">
        <v>201</v>
      </c>
      <c r="AS29" s="141" t="s">
        <v>202</v>
      </c>
      <c r="AT29" s="141" t="s">
        <v>205</v>
      </c>
      <c r="AU29" s="141" t="s">
        <v>203</v>
      </c>
      <c r="AV29" s="141" t="s">
        <v>204</v>
      </c>
      <c r="AW29" s="141">
        <f>SUM(AX29:AX30)</f>
        <v>257.58000000000004</v>
      </c>
      <c r="AX29" s="141">
        <f>SUM(AY29:BD29)</f>
        <v>165.98000000000002</v>
      </c>
      <c r="AY29" s="141">
        <v>29.77</v>
      </c>
      <c r="AZ29" s="141">
        <v>16.010000000000002</v>
      </c>
      <c r="BA29" s="141">
        <v>12.17</v>
      </c>
      <c r="BB29" s="141">
        <v>2.7</v>
      </c>
      <c r="BC29" s="141">
        <v>0.8</v>
      </c>
      <c r="BD29" s="141">
        <v>104.53</v>
      </c>
    </row>
    <row r="30" spans="1:56" ht="10.5" customHeight="1">
      <c r="A30" s="141" t="s">
        <v>138</v>
      </c>
      <c r="B30" s="175"/>
      <c r="C30" s="175"/>
      <c r="D30" s="175"/>
      <c r="W30" s="141">
        <f>SUM(X30:AC30)</f>
        <v>4333.95999999999</v>
      </c>
      <c r="X30" s="141">
        <v>3205.26999999999</v>
      </c>
      <c r="Y30" s="141">
        <v>0.03</v>
      </c>
      <c r="Z30" s="141">
        <v>344.87</v>
      </c>
      <c r="AA30" s="141">
        <v>312.07</v>
      </c>
      <c r="AB30" s="141">
        <v>471.68</v>
      </c>
      <c r="AC30" s="141">
        <v>0.04</v>
      </c>
      <c r="AD30" s="170">
        <f>SUM(AE30:AE31)</f>
        <v>7171.1899999999696</v>
      </c>
      <c r="AE30" s="141">
        <f>SUM(AF30:AH30)</f>
        <v>6144.3699999999699</v>
      </c>
      <c r="AG30" s="141">
        <v>0.24</v>
      </c>
      <c r="AH30" s="141">
        <v>6144.1299999999701</v>
      </c>
      <c r="AI30" s="141">
        <f>SUM(AJ30:AJ31)</f>
        <v>11608.169999999969</v>
      </c>
      <c r="AJ30" s="141">
        <f>SUM(AK30:AP30)</f>
        <v>9563.45999999997</v>
      </c>
      <c r="AK30" s="141">
        <v>126.83</v>
      </c>
      <c r="AL30" s="141">
        <v>0.76</v>
      </c>
      <c r="AM30" s="141">
        <v>6547.4499999999898</v>
      </c>
      <c r="AN30" s="141">
        <v>2.93</v>
      </c>
      <c r="AO30" s="141">
        <v>2636.99999999998</v>
      </c>
      <c r="AP30" s="141">
        <v>248.49</v>
      </c>
      <c r="AQ30" s="141">
        <f>SUM(AR30:AR31)</f>
        <v>35.260000000000005</v>
      </c>
      <c r="AR30" s="141">
        <f>SUM(AS30:AV30)</f>
        <v>17.940000000000001</v>
      </c>
      <c r="AS30" s="141">
        <v>0.59</v>
      </c>
      <c r="AT30" s="141">
        <v>1.23</v>
      </c>
      <c r="AU30" s="141">
        <v>2.91</v>
      </c>
      <c r="AV30" s="141">
        <v>13.21</v>
      </c>
      <c r="AX30" s="141">
        <f t="shared" ref="AX30:AX32" si="0">SUM(AY30:BD30)</f>
        <v>91.6</v>
      </c>
      <c r="AY30" s="141">
        <v>23.6</v>
      </c>
      <c r="BA30" s="141">
        <v>37.86</v>
      </c>
      <c r="BC30" s="141">
        <v>2</v>
      </c>
      <c r="BD30" s="141">
        <v>28.14</v>
      </c>
    </row>
    <row r="31" spans="1:56" ht="10.5" customHeight="1">
      <c r="A31" s="141" t="s">
        <v>137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6"/>
      <c r="W31" s="141">
        <f t="shared" ref="W31:W32" si="1">SUM(X31:AC31)</f>
        <v>1894.7500000000002</v>
      </c>
      <c r="X31" s="141">
        <v>1878.7</v>
      </c>
      <c r="Z31" s="141">
        <v>1.92</v>
      </c>
      <c r="AB31" s="141">
        <v>14.13</v>
      </c>
      <c r="AE31" s="141">
        <f t="shared" ref="AE31:AE32" si="2">SUM(AF31:AH31)</f>
        <v>1026.82</v>
      </c>
      <c r="AH31" s="141">
        <v>1026.82</v>
      </c>
      <c r="AJ31" s="141">
        <f t="shared" ref="AJ31:AJ32" si="3">SUM(AK31:AP31)</f>
        <v>2044.71</v>
      </c>
      <c r="AK31" s="141">
        <v>149.02000000000001</v>
      </c>
      <c r="AM31" s="141">
        <v>763.81</v>
      </c>
      <c r="AO31" s="141">
        <v>736.92</v>
      </c>
      <c r="AP31" s="141">
        <v>394.96</v>
      </c>
      <c r="AR31" s="141">
        <f t="shared" ref="AR31:AR32" si="4">SUM(AS31:AV31)</f>
        <v>17.32</v>
      </c>
      <c r="AT31" s="141">
        <v>0.23</v>
      </c>
      <c r="AV31" s="141">
        <v>17.09</v>
      </c>
      <c r="AX31" s="141">
        <f t="shared" si="0"/>
        <v>156.49</v>
      </c>
      <c r="AY31" s="141">
        <v>25.13</v>
      </c>
      <c r="BA31" s="141">
        <v>9.9499999999999993</v>
      </c>
      <c r="BC31" s="141">
        <v>2.52</v>
      </c>
      <c r="BD31" s="141">
        <v>118.89</v>
      </c>
    </row>
    <row r="32" spans="1:56">
      <c r="B32" s="175"/>
      <c r="C32" s="175"/>
      <c r="D32" s="175"/>
      <c r="W32" s="141">
        <f t="shared" si="1"/>
        <v>3357.33</v>
      </c>
      <c r="X32" s="141">
        <v>1677.28</v>
      </c>
      <c r="Z32" s="141">
        <v>846.76</v>
      </c>
      <c r="AA32" s="141">
        <v>620.41</v>
      </c>
      <c r="AB32" s="141">
        <v>212.88</v>
      </c>
      <c r="AE32" s="141">
        <f t="shared" si="2"/>
        <v>10065.609999999999</v>
      </c>
      <c r="AF32" s="141">
        <v>0.45</v>
      </c>
      <c r="AG32" s="141">
        <v>0.11</v>
      </c>
      <c r="AH32" s="141">
        <v>10065.049999999999</v>
      </c>
      <c r="AJ32" s="141">
        <f t="shared" si="3"/>
        <v>7268.539999999969</v>
      </c>
      <c r="AK32" s="141">
        <v>66.400000000000006</v>
      </c>
      <c r="AM32" s="141">
        <v>4509.1099999999697</v>
      </c>
      <c r="AN32" s="141">
        <v>2.23</v>
      </c>
      <c r="AO32" s="141">
        <v>2629.52</v>
      </c>
      <c r="AP32" s="141">
        <v>61.28</v>
      </c>
      <c r="AR32" s="141">
        <f t="shared" si="4"/>
        <v>14.290000000000001</v>
      </c>
      <c r="AT32" s="141">
        <v>2.13</v>
      </c>
      <c r="AU32" s="141">
        <v>1.36</v>
      </c>
      <c r="AV32" s="141">
        <v>10.8</v>
      </c>
      <c r="AX32" s="141">
        <f t="shared" si="0"/>
        <v>30.4</v>
      </c>
      <c r="AY32" s="141">
        <v>0.69</v>
      </c>
      <c r="BA32" s="141">
        <v>27.68</v>
      </c>
      <c r="BC32" s="141">
        <v>0.04</v>
      </c>
      <c r="BD32" s="141">
        <v>1.99</v>
      </c>
    </row>
  </sheetData>
  <sheetProtection formatCells="0" formatRows="0" insertColumns="0" insertRows="0" insertHyperlinks="0" deleteColumns="0" deleteRows="0" sort="0" autoFilter="0" pivotTables="0"/>
  <mergeCells count="7">
    <mergeCell ref="A7:A9"/>
    <mergeCell ref="B7:D7"/>
    <mergeCell ref="E7:K7"/>
    <mergeCell ref="B8:B9"/>
    <mergeCell ref="E8:G8"/>
    <mergeCell ref="H8:J8"/>
    <mergeCell ref="K8:K9"/>
  </mergeCells>
  <phoneticPr fontId="3"/>
  <pageMargins left="0.6692913385826772" right="0.6692913385826772" top="0.78740157480314965" bottom="0.86614173228346458" header="0" footer="0"/>
  <pageSetup paperSize="9" scale="96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9"/>
  <sheetViews>
    <sheetView workbookViewId="0"/>
  </sheetViews>
  <sheetFormatPr defaultRowHeight="10.5"/>
  <cols>
    <col min="1" max="1" width="11.375" style="1" customWidth="1"/>
    <col min="2" max="2" width="8.625" style="1" customWidth="1"/>
    <col min="3" max="3" width="7.875" style="1" customWidth="1"/>
    <col min="4" max="5" width="8.625" style="1" customWidth="1"/>
    <col min="6" max="6" width="7.875" style="1" customWidth="1"/>
    <col min="7" max="9" width="8.625" style="1" customWidth="1"/>
    <col min="10" max="11" width="7.875" style="1" customWidth="1"/>
    <col min="12" max="16384" width="9" style="1"/>
  </cols>
  <sheetData>
    <row r="1" spans="1:11" ht="13.5" customHeigh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0.5" customHeight="1">
      <c r="A2" s="3"/>
      <c r="B2" s="3"/>
      <c r="C2" s="3"/>
      <c r="D2" s="3"/>
    </row>
    <row r="3" spans="1:11" ht="10.5" customHeight="1">
      <c r="A3" s="3" t="s">
        <v>59</v>
      </c>
      <c r="B3" s="3"/>
      <c r="C3" s="3"/>
      <c r="D3" s="3"/>
    </row>
    <row r="4" spans="1:11" ht="10.5" customHeight="1">
      <c r="A4" s="3"/>
      <c r="B4" s="3"/>
      <c r="C4" s="3"/>
      <c r="D4" s="3"/>
    </row>
    <row r="5" spans="1:11" ht="10.5" customHeight="1">
      <c r="A5" s="4" t="s">
        <v>58</v>
      </c>
      <c r="B5" s="4"/>
      <c r="C5" s="4"/>
      <c r="D5" s="4"/>
      <c r="E5" s="5"/>
      <c r="F5" s="5"/>
      <c r="G5" s="5"/>
      <c r="H5" s="5"/>
      <c r="I5" s="5"/>
      <c r="J5" s="5"/>
      <c r="K5" s="6"/>
    </row>
    <row r="6" spans="1:11" ht="10.5" customHeight="1">
      <c r="A6" s="213" t="s">
        <v>57</v>
      </c>
      <c r="B6" s="218" t="s">
        <v>0</v>
      </c>
      <c r="C6" s="219"/>
      <c r="D6" s="220"/>
      <c r="E6" s="218" t="s">
        <v>56</v>
      </c>
      <c r="F6" s="219"/>
      <c r="G6" s="219"/>
      <c r="H6" s="219"/>
      <c r="I6" s="219"/>
      <c r="J6" s="219"/>
      <c r="K6" s="219"/>
    </row>
    <row r="7" spans="1:11" ht="10.5" customHeight="1">
      <c r="A7" s="214"/>
      <c r="B7" s="197" t="s">
        <v>1</v>
      </c>
      <c r="C7" s="216" t="s">
        <v>55</v>
      </c>
      <c r="D7" s="216" t="s">
        <v>54</v>
      </c>
      <c r="E7" s="221" t="s">
        <v>2</v>
      </c>
      <c r="F7" s="219"/>
      <c r="G7" s="220"/>
      <c r="H7" s="221" t="s">
        <v>3</v>
      </c>
      <c r="I7" s="219"/>
      <c r="J7" s="220"/>
      <c r="K7" s="200" t="s">
        <v>4</v>
      </c>
    </row>
    <row r="8" spans="1:11" ht="10.5" customHeight="1">
      <c r="A8" s="215"/>
      <c r="B8" s="222"/>
      <c r="C8" s="217"/>
      <c r="D8" s="217"/>
      <c r="E8" s="7" t="s">
        <v>5</v>
      </c>
      <c r="F8" s="7" t="s">
        <v>6</v>
      </c>
      <c r="G8" s="7" t="s">
        <v>7</v>
      </c>
      <c r="H8" s="7" t="s">
        <v>5</v>
      </c>
      <c r="I8" s="7" t="s">
        <v>6</v>
      </c>
      <c r="J8" s="7" t="s">
        <v>7</v>
      </c>
      <c r="K8" s="223"/>
    </row>
    <row r="9" spans="1:11" ht="10.5" customHeight="1">
      <c r="A9" s="8" t="s">
        <v>53</v>
      </c>
      <c r="B9" s="13">
        <v>40772</v>
      </c>
      <c r="C9" s="14">
        <v>1675</v>
      </c>
      <c r="D9" s="14">
        <v>39097</v>
      </c>
      <c r="E9" s="14">
        <v>24121</v>
      </c>
      <c r="F9" s="14">
        <v>9164</v>
      </c>
      <c r="G9" s="14">
        <v>14957</v>
      </c>
      <c r="H9" s="14">
        <v>14141</v>
      </c>
      <c r="I9" s="14">
        <v>14122</v>
      </c>
      <c r="J9" s="15">
        <v>19</v>
      </c>
      <c r="K9" s="15">
        <v>835</v>
      </c>
    </row>
    <row r="10" spans="1:11" ht="10.5" customHeight="1">
      <c r="A10" s="10" t="s">
        <v>52</v>
      </c>
      <c r="B10" s="13">
        <v>40688</v>
      </c>
      <c r="C10" s="14">
        <v>1675</v>
      </c>
      <c r="D10" s="14">
        <v>39013</v>
      </c>
      <c r="E10" s="14">
        <v>24032</v>
      </c>
      <c r="F10" s="14">
        <v>9116</v>
      </c>
      <c r="G10" s="14">
        <v>14916</v>
      </c>
      <c r="H10" s="14">
        <v>14165</v>
      </c>
      <c r="I10" s="14">
        <v>14146</v>
      </c>
      <c r="J10" s="15">
        <v>19</v>
      </c>
      <c r="K10" s="15">
        <v>815</v>
      </c>
    </row>
    <row r="11" spans="1:11" ht="10.5" customHeight="1">
      <c r="A11" s="10" t="s">
        <v>51</v>
      </c>
      <c r="B11" s="13">
        <v>40603</v>
      </c>
      <c r="C11" s="14">
        <v>1660</v>
      </c>
      <c r="D11" s="14">
        <v>38943</v>
      </c>
      <c r="E11" s="14">
        <v>24021</v>
      </c>
      <c r="F11" s="14">
        <v>9068</v>
      </c>
      <c r="G11" s="14">
        <v>14953</v>
      </c>
      <c r="H11" s="14">
        <v>14193</v>
      </c>
      <c r="I11" s="14">
        <v>14173</v>
      </c>
      <c r="J11" s="15">
        <v>20</v>
      </c>
      <c r="K11" s="15">
        <v>729</v>
      </c>
    </row>
    <row r="12" spans="1:11" ht="10.5" customHeight="1">
      <c r="A12" s="10" t="s">
        <v>50</v>
      </c>
      <c r="B12" s="16">
        <v>40562</v>
      </c>
      <c r="C12" s="17">
        <v>1659</v>
      </c>
      <c r="D12" s="17">
        <v>38903</v>
      </c>
      <c r="E12" s="17">
        <v>23978</v>
      </c>
      <c r="F12" s="17">
        <v>9034</v>
      </c>
      <c r="G12" s="17">
        <v>14943</v>
      </c>
      <c r="H12" s="17">
        <v>14202</v>
      </c>
      <c r="I12" s="17">
        <v>14181</v>
      </c>
      <c r="J12" s="18">
        <v>21</v>
      </c>
      <c r="K12" s="18">
        <v>724</v>
      </c>
    </row>
    <row r="13" spans="1:11" s="12" customFormat="1" ht="10.5" customHeight="1">
      <c r="A13" s="11" t="s">
        <v>49</v>
      </c>
      <c r="B13" s="43">
        <v>40578.550000000003</v>
      </c>
      <c r="C13" s="42">
        <v>1653.77</v>
      </c>
      <c r="D13" s="42">
        <v>38924.78</v>
      </c>
      <c r="E13" s="42">
        <v>23976.92</v>
      </c>
      <c r="F13" s="42">
        <v>9031.75</v>
      </c>
      <c r="G13" s="42">
        <v>14945.17</v>
      </c>
      <c r="H13" s="42">
        <v>14218.29</v>
      </c>
      <c r="I13" s="42">
        <v>14197.21</v>
      </c>
      <c r="J13" s="42">
        <v>21.08</v>
      </c>
      <c r="K13" s="42">
        <v>729.57</v>
      </c>
    </row>
    <row r="14" spans="1:11" ht="10.5" customHeight="1">
      <c r="A14" s="8"/>
      <c r="B14" s="38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0.5" customHeight="1">
      <c r="A15" s="8" t="s">
        <v>8</v>
      </c>
      <c r="B15" s="38">
        <v>7879.83</v>
      </c>
      <c r="C15" s="37">
        <v>206.79</v>
      </c>
      <c r="D15" s="37">
        <v>7673.04</v>
      </c>
      <c r="E15" s="37">
        <v>3658.55</v>
      </c>
      <c r="F15" s="37">
        <v>1530.11</v>
      </c>
      <c r="G15" s="37">
        <v>2128.44</v>
      </c>
      <c r="H15" s="37">
        <v>3965.64</v>
      </c>
      <c r="I15" s="37">
        <v>3959.1</v>
      </c>
      <c r="J15" s="37">
        <v>6.54</v>
      </c>
      <c r="K15" s="37">
        <v>48.85</v>
      </c>
    </row>
    <row r="16" spans="1:11" ht="10.5" customHeight="1">
      <c r="A16" s="8" t="s">
        <v>9</v>
      </c>
      <c r="B16" s="41" t="s">
        <v>25</v>
      </c>
      <c r="C16" s="39" t="s">
        <v>25</v>
      </c>
      <c r="D16" s="39" t="s">
        <v>25</v>
      </c>
      <c r="E16" s="39" t="s">
        <v>25</v>
      </c>
      <c r="F16" s="39" t="s">
        <v>25</v>
      </c>
      <c r="G16" s="39" t="s">
        <v>25</v>
      </c>
      <c r="H16" s="39" t="s">
        <v>25</v>
      </c>
      <c r="I16" s="39" t="s">
        <v>25</v>
      </c>
      <c r="J16" s="39" t="s">
        <v>25</v>
      </c>
      <c r="K16" s="39" t="s">
        <v>25</v>
      </c>
    </row>
    <row r="17" spans="1:11" ht="10.5" customHeight="1">
      <c r="A17" s="8" t="s">
        <v>10</v>
      </c>
      <c r="B17" s="38">
        <v>21490.080000000002</v>
      </c>
      <c r="C17" s="37">
        <v>663.92</v>
      </c>
      <c r="D17" s="37">
        <v>20826.16</v>
      </c>
      <c r="E17" s="37">
        <v>13485.57</v>
      </c>
      <c r="F17" s="37">
        <v>3383.56</v>
      </c>
      <c r="G17" s="37">
        <v>10102.01</v>
      </c>
      <c r="H17" s="37">
        <v>7185.04</v>
      </c>
      <c r="I17" s="37">
        <v>7172.1</v>
      </c>
      <c r="J17" s="37">
        <v>12.94</v>
      </c>
      <c r="K17" s="37">
        <v>155.55000000000001</v>
      </c>
    </row>
    <row r="18" spans="1:11" ht="10.5" customHeight="1">
      <c r="A18" s="8" t="s">
        <v>11</v>
      </c>
      <c r="B18" s="41" t="s">
        <v>25</v>
      </c>
      <c r="C18" s="39" t="s">
        <v>25</v>
      </c>
      <c r="D18" s="39" t="s">
        <v>25</v>
      </c>
      <c r="E18" s="39" t="s">
        <v>25</v>
      </c>
      <c r="F18" s="39" t="s">
        <v>25</v>
      </c>
      <c r="G18" s="39" t="s">
        <v>25</v>
      </c>
      <c r="H18" s="39" t="s">
        <v>25</v>
      </c>
      <c r="I18" s="39" t="s">
        <v>25</v>
      </c>
      <c r="J18" s="39" t="s">
        <v>25</v>
      </c>
      <c r="K18" s="39" t="s">
        <v>25</v>
      </c>
    </row>
    <row r="19" spans="1:11" ht="10.5" customHeight="1">
      <c r="A19" s="8" t="s">
        <v>12</v>
      </c>
      <c r="B19" s="38">
        <v>157.69</v>
      </c>
      <c r="C19" s="37">
        <v>148.09</v>
      </c>
      <c r="D19" s="37">
        <v>9.6</v>
      </c>
      <c r="E19" s="37">
        <v>8.48</v>
      </c>
      <c r="F19" s="37">
        <v>5.96</v>
      </c>
      <c r="G19" s="37">
        <v>2.52</v>
      </c>
      <c r="H19" s="37">
        <v>1.1200000000000001</v>
      </c>
      <c r="I19" s="37">
        <v>1.1200000000000001</v>
      </c>
      <c r="J19" s="39" t="s">
        <v>25</v>
      </c>
      <c r="K19" s="39" t="s">
        <v>25</v>
      </c>
    </row>
    <row r="20" spans="1:11" ht="10.5" customHeight="1">
      <c r="A20" s="8" t="s">
        <v>13</v>
      </c>
      <c r="B20" s="38">
        <v>1337.32</v>
      </c>
      <c r="C20" s="37">
        <v>160.83000000000001</v>
      </c>
      <c r="D20" s="37">
        <v>1176.49</v>
      </c>
      <c r="E20" s="37">
        <v>996.82</v>
      </c>
      <c r="F20" s="37">
        <v>628.70000000000005</v>
      </c>
      <c r="G20" s="37">
        <v>368.12</v>
      </c>
      <c r="H20" s="37">
        <v>147.84</v>
      </c>
      <c r="I20" s="37">
        <v>147.84</v>
      </c>
      <c r="J20" s="39" t="s">
        <v>25</v>
      </c>
      <c r="K20" s="37">
        <v>31.83</v>
      </c>
    </row>
    <row r="21" spans="1:11" ht="10.5" customHeight="1">
      <c r="A21" s="8" t="s">
        <v>14</v>
      </c>
      <c r="B21" s="41" t="s">
        <v>25</v>
      </c>
      <c r="C21" s="39" t="s">
        <v>25</v>
      </c>
      <c r="D21" s="39" t="s">
        <v>25</v>
      </c>
      <c r="E21" s="39" t="s">
        <v>25</v>
      </c>
      <c r="F21" s="39" t="s">
        <v>25</v>
      </c>
      <c r="G21" s="39" t="s">
        <v>25</v>
      </c>
      <c r="H21" s="39" t="s">
        <v>25</v>
      </c>
      <c r="I21" s="39" t="s">
        <v>25</v>
      </c>
      <c r="J21" s="39" t="s">
        <v>25</v>
      </c>
      <c r="K21" s="39" t="s">
        <v>25</v>
      </c>
    </row>
    <row r="22" spans="1:11" ht="10.5" customHeight="1">
      <c r="A22" s="8" t="s">
        <v>15</v>
      </c>
      <c r="B22" s="41" t="s">
        <v>25</v>
      </c>
      <c r="C22" s="39" t="s">
        <v>25</v>
      </c>
      <c r="D22" s="39" t="s">
        <v>25</v>
      </c>
      <c r="E22" s="39" t="s">
        <v>25</v>
      </c>
      <c r="F22" s="39" t="s">
        <v>25</v>
      </c>
      <c r="G22" s="39" t="s">
        <v>25</v>
      </c>
      <c r="H22" s="39" t="s">
        <v>25</v>
      </c>
      <c r="I22" s="39" t="s">
        <v>25</v>
      </c>
      <c r="J22" s="39" t="s">
        <v>25</v>
      </c>
      <c r="K22" s="39" t="s">
        <v>25</v>
      </c>
    </row>
    <row r="23" spans="1:11" ht="10.5" customHeight="1">
      <c r="A23" s="8" t="s">
        <v>16</v>
      </c>
      <c r="B23" s="38">
        <v>5134.84</v>
      </c>
      <c r="C23" s="37">
        <v>74.34</v>
      </c>
      <c r="D23" s="37">
        <v>5060.5</v>
      </c>
      <c r="E23" s="37">
        <v>2953.9</v>
      </c>
      <c r="F23" s="37">
        <v>1942.83</v>
      </c>
      <c r="G23" s="40">
        <v>1011.07</v>
      </c>
      <c r="H23" s="37">
        <v>2015.34</v>
      </c>
      <c r="I23" s="37">
        <v>2014.75</v>
      </c>
      <c r="J23" s="39">
        <v>0.59</v>
      </c>
      <c r="K23" s="37">
        <v>91.26</v>
      </c>
    </row>
    <row r="24" spans="1:11" ht="10.5" customHeight="1">
      <c r="A24" s="8" t="s">
        <v>17</v>
      </c>
      <c r="B24" s="38">
        <v>3123.66</v>
      </c>
      <c r="C24" s="37">
        <v>210.59</v>
      </c>
      <c r="D24" s="37">
        <v>2913.07</v>
      </c>
      <c r="E24" s="37">
        <v>2000.37</v>
      </c>
      <c r="F24" s="37">
        <v>995.16</v>
      </c>
      <c r="G24" s="37">
        <v>1005.21</v>
      </c>
      <c r="H24" s="37">
        <v>626.5</v>
      </c>
      <c r="I24" s="37">
        <v>625.49</v>
      </c>
      <c r="J24" s="37">
        <v>1.01</v>
      </c>
      <c r="K24" s="37">
        <v>286.2</v>
      </c>
    </row>
    <row r="25" spans="1:11" ht="10.5" customHeight="1">
      <c r="A25" s="9" t="s">
        <v>18</v>
      </c>
      <c r="B25" s="36">
        <v>1455.13</v>
      </c>
      <c r="C25" s="34">
        <v>189.21</v>
      </c>
      <c r="D25" s="34">
        <v>1265.92</v>
      </c>
      <c r="E25" s="34">
        <v>873.23</v>
      </c>
      <c r="F25" s="34">
        <v>545.42999999999995</v>
      </c>
      <c r="G25" s="34">
        <v>327.8</v>
      </c>
      <c r="H25" s="34">
        <v>276.81</v>
      </c>
      <c r="I25" s="34">
        <v>276.81</v>
      </c>
      <c r="J25" s="35" t="s">
        <v>25</v>
      </c>
      <c r="K25" s="34">
        <v>115.88</v>
      </c>
    </row>
    <row r="26" spans="1:11" ht="10.5" customHeight="1">
      <c r="A26" s="1" t="s">
        <v>48</v>
      </c>
      <c r="B26" s="2"/>
      <c r="C26" s="2"/>
      <c r="D26" s="2"/>
    </row>
    <row r="27" spans="1:11" ht="10.5" customHeight="1">
      <c r="A27" s="3" t="s">
        <v>47</v>
      </c>
      <c r="B27" s="2"/>
      <c r="C27" s="2"/>
      <c r="D27" s="2"/>
    </row>
    <row r="28" spans="1:11" ht="10.5" customHeight="1">
      <c r="A28" s="1" t="s">
        <v>46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0.5" customHeight="1">
      <c r="B29" s="2"/>
      <c r="C29" s="2"/>
      <c r="D29" s="2"/>
    </row>
  </sheetData>
  <mergeCells count="9">
    <mergeCell ref="A6:A8"/>
    <mergeCell ref="C7:C8"/>
    <mergeCell ref="D7:D8"/>
    <mergeCell ref="B6:D6"/>
    <mergeCell ref="E6:K6"/>
    <mergeCell ref="E7:G7"/>
    <mergeCell ref="H7:J7"/>
    <mergeCell ref="B7:B8"/>
    <mergeCell ref="K7:K8"/>
  </mergeCells>
  <phoneticPr fontId="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1:K29"/>
  <sheetViews>
    <sheetView workbookViewId="0"/>
  </sheetViews>
  <sheetFormatPr defaultRowHeight="10.5"/>
  <cols>
    <col min="1" max="1" width="11.375" style="1" customWidth="1"/>
    <col min="2" max="2" width="8.625" style="1" customWidth="1"/>
    <col min="3" max="3" width="7.875" style="1" customWidth="1"/>
    <col min="4" max="5" width="8.625" style="1" customWidth="1"/>
    <col min="6" max="6" width="7.875" style="1" customWidth="1"/>
    <col min="7" max="9" width="8.625" style="1" customWidth="1"/>
    <col min="10" max="11" width="7.875" style="1" customWidth="1"/>
    <col min="12" max="16384" width="9" style="1"/>
  </cols>
  <sheetData>
    <row r="1" spans="1:11" ht="13.5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0.5" customHeight="1">
      <c r="A2" s="3"/>
      <c r="B2" s="3"/>
      <c r="C2" s="3"/>
      <c r="D2" s="3"/>
    </row>
    <row r="3" spans="1:11" ht="10.5" customHeight="1">
      <c r="A3" s="3" t="s">
        <v>19</v>
      </c>
      <c r="B3" s="3"/>
      <c r="C3" s="3"/>
      <c r="D3" s="3"/>
    </row>
    <row r="4" spans="1:11" ht="10.5" customHeight="1">
      <c r="A4" s="3"/>
      <c r="B4" s="3"/>
      <c r="C4" s="3"/>
      <c r="D4" s="3"/>
    </row>
    <row r="5" spans="1:11" ht="10.5" customHeight="1">
      <c r="A5" s="4" t="s">
        <v>20</v>
      </c>
      <c r="B5" s="4"/>
      <c r="C5" s="4"/>
      <c r="D5" s="4"/>
      <c r="E5" s="5"/>
      <c r="F5" s="5"/>
      <c r="G5" s="5"/>
      <c r="H5" s="5"/>
      <c r="I5" s="5"/>
      <c r="J5" s="5"/>
      <c r="K5" s="6"/>
    </row>
    <row r="6" spans="1:11" ht="10.5" customHeight="1">
      <c r="A6" s="213" t="s">
        <v>32</v>
      </c>
      <c r="B6" s="218" t="s">
        <v>0</v>
      </c>
      <c r="C6" s="219"/>
      <c r="D6" s="220"/>
      <c r="E6" s="218" t="s">
        <v>45</v>
      </c>
      <c r="F6" s="219"/>
      <c r="G6" s="219"/>
      <c r="H6" s="219"/>
      <c r="I6" s="219"/>
      <c r="J6" s="219"/>
      <c r="K6" s="219"/>
    </row>
    <row r="7" spans="1:11" ht="10.5" customHeight="1">
      <c r="A7" s="214"/>
      <c r="B7" s="197" t="s">
        <v>1</v>
      </c>
      <c r="C7" s="216" t="s">
        <v>44</v>
      </c>
      <c r="D7" s="216" t="s">
        <v>43</v>
      </c>
      <c r="E7" s="221" t="s">
        <v>2</v>
      </c>
      <c r="F7" s="219"/>
      <c r="G7" s="220"/>
      <c r="H7" s="221" t="s">
        <v>3</v>
      </c>
      <c r="I7" s="219"/>
      <c r="J7" s="220"/>
      <c r="K7" s="200" t="s">
        <v>4</v>
      </c>
    </row>
    <row r="8" spans="1:11" ht="10.5" customHeight="1">
      <c r="A8" s="215"/>
      <c r="B8" s="222"/>
      <c r="C8" s="217"/>
      <c r="D8" s="217"/>
      <c r="E8" s="7" t="s">
        <v>5</v>
      </c>
      <c r="F8" s="7" t="s">
        <v>6</v>
      </c>
      <c r="G8" s="7" t="s">
        <v>7</v>
      </c>
      <c r="H8" s="7" t="s">
        <v>5</v>
      </c>
      <c r="I8" s="7" t="s">
        <v>6</v>
      </c>
      <c r="J8" s="7" t="s">
        <v>7</v>
      </c>
      <c r="K8" s="223"/>
    </row>
    <row r="9" spans="1:11" ht="10.5" customHeight="1">
      <c r="A9" s="8" t="s">
        <v>42</v>
      </c>
      <c r="B9" s="13">
        <v>40746</v>
      </c>
      <c r="C9" s="14">
        <v>1665</v>
      </c>
      <c r="D9" s="14">
        <v>39081</v>
      </c>
      <c r="E9" s="14">
        <v>24161</v>
      </c>
      <c r="F9" s="14">
        <v>9161</v>
      </c>
      <c r="G9" s="14">
        <v>15000</v>
      </c>
      <c r="H9" s="14">
        <v>14094</v>
      </c>
      <c r="I9" s="14">
        <v>14075</v>
      </c>
      <c r="J9" s="15">
        <v>19</v>
      </c>
      <c r="K9" s="15">
        <v>826</v>
      </c>
    </row>
    <row r="10" spans="1:11" ht="10.5" customHeight="1">
      <c r="A10" s="10" t="s">
        <v>41</v>
      </c>
      <c r="B10" s="13">
        <v>40772</v>
      </c>
      <c r="C10" s="14">
        <v>1675</v>
      </c>
      <c r="D10" s="14">
        <v>39097</v>
      </c>
      <c r="E10" s="14">
        <v>24121</v>
      </c>
      <c r="F10" s="14">
        <v>9164</v>
      </c>
      <c r="G10" s="14">
        <v>14957</v>
      </c>
      <c r="H10" s="14">
        <v>14141</v>
      </c>
      <c r="I10" s="14">
        <v>14122</v>
      </c>
      <c r="J10" s="15">
        <v>19</v>
      </c>
      <c r="K10" s="15">
        <v>835</v>
      </c>
    </row>
    <row r="11" spans="1:11" ht="10.5" customHeight="1">
      <c r="A11" s="10" t="s">
        <v>40</v>
      </c>
      <c r="B11" s="13">
        <v>40688</v>
      </c>
      <c r="C11" s="14">
        <v>1675</v>
      </c>
      <c r="D11" s="14">
        <v>39013</v>
      </c>
      <c r="E11" s="14">
        <v>24032</v>
      </c>
      <c r="F11" s="14">
        <v>9116</v>
      </c>
      <c r="G11" s="14">
        <v>14916</v>
      </c>
      <c r="H11" s="14">
        <v>14165</v>
      </c>
      <c r="I11" s="14">
        <v>14146</v>
      </c>
      <c r="J11" s="15">
        <v>19</v>
      </c>
      <c r="K11" s="15">
        <v>815</v>
      </c>
    </row>
    <row r="12" spans="1:11" ht="10.5" customHeight="1">
      <c r="A12" s="10" t="s">
        <v>39</v>
      </c>
      <c r="B12" s="16">
        <v>40603</v>
      </c>
      <c r="C12" s="17">
        <v>1660</v>
      </c>
      <c r="D12" s="17">
        <v>38943</v>
      </c>
      <c r="E12" s="17">
        <v>24021</v>
      </c>
      <c r="F12" s="17">
        <v>9068</v>
      </c>
      <c r="G12" s="17">
        <v>14953</v>
      </c>
      <c r="H12" s="17">
        <v>14193</v>
      </c>
      <c r="I12" s="17">
        <v>14173</v>
      </c>
      <c r="J12" s="18">
        <v>20</v>
      </c>
      <c r="K12" s="18">
        <v>729</v>
      </c>
    </row>
    <row r="13" spans="1:11" s="12" customFormat="1" ht="10.5" customHeight="1">
      <c r="A13" s="11" t="s">
        <v>38</v>
      </c>
      <c r="B13" s="43">
        <v>40562.300000000003</v>
      </c>
      <c r="C13" s="42">
        <v>1659.32</v>
      </c>
      <c r="D13" s="42">
        <v>38902.980000000003</v>
      </c>
      <c r="E13" s="42">
        <v>23977.5</v>
      </c>
      <c r="F13" s="42">
        <v>9034.17</v>
      </c>
      <c r="G13" s="42">
        <v>14943.33</v>
      </c>
      <c r="H13" s="42">
        <v>14201.92</v>
      </c>
      <c r="I13" s="42">
        <v>14180.84</v>
      </c>
      <c r="J13" s="42">
        <v>21.08</v>
      </c>
      <c r="K13" s="42">
        <v>723.56</v>
      </c>
    </row>
    <row r="14" spans="1:11" ht="10.5" customHeight="1">
      <c r="A14" s="8"/>
      <c r="B14" s="38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0.5" customHeight="1">
      <c r="A15" s="8" t="s">
        <v>8</v>
      </c>
      <c r="B15" s="38">
        <v>7879.83</v>
      </c>
      <c r="C15" s="37">
        <v>206.79</v>
      </c>
      <c r="D15" s="37">
        <v>7673.04</v>
      </c>
      <c r="E15" s="37">
        <v>3665.83</v>
      </c>
      <c r="F15" s="37">
        <v>1534.84</v>
      </c>
      <c r="G15" s="37">
        <v>2130.9899999999998</v>
      </c>
      <c r="H15" s="37">
        <v>3956.2</v>
      </c>
      <c r="I15" s="37">
        <v>3949.66</v>
      </c>
      <c r="J15" s="37">
        <v>6.54</v>
      </c>
      <c r="K15" s="37">
        <v>51.01</v>
      </c>
    </row>
    <row r="16" spans="1:11" ht="10.5" customHeight="1">
      <c r="A16" s="8" t="s">
        <v>9</v>
      </c>
      <c r="B16" s="41" t="s">
        <v>37</v>
      </c>
      <c r="C16" s="39" t="s">
        <v>25</v>
      </c>
      <c r="D16" s="39" t="s">
        <v>25</v>
      </c>
      <c r="E16" s="39" t="s">
        <v>25</v>
      </c>
      <c r="F16" s="39" t="s">
        <v>25</v>
      </c>
      <c r="G16" s="39" t="s">
        <v>25</v>
      </c>
      <c r="H16" s="39" t="s">
        <v>25</v>
      </c>
      <c r="I16" s="39" t="s">
        <v>25</v>
      </c>
      <c r="J16" s="39" t="s">
        <v>25</v>
      </c>
      <c r="K16" s="39" t="s">
        <v>25</v>
      </c>
    </row>
    <row r="17" spans="1:11" ht="10.5" customHeight="1">
      <c r="A17" s="8" t="s">
        <v>10</v>
      </c>
      <c r="B17" s="38">
        <v>21487.65</v>
      </c>
      <c r="C17" s="37">
        <v>663.92</v>
      </c>
      <c r="D17" s="37">
        <v>20823.73</v>
      </c>
      <c r="E17" s="37">
        <v>13484.94</v>
      </c>
      <c r="F17" s="37">
        <v>3384.09</v>
      </c>
      <c r="G17" s="37">
        <v>10100.85</v>
      </c>
      <c r="H17" s="37">
        <v>7183.18</v>
      </c>
      <c r="I17" s="37">
        <v>7170.24</v>
      </c>
      <c r="J17" s="37">
        <v>12.94</v>
      </c>
      <c r="K17" s="37">
        <v>155.61000000000001</v>
      </c>
    </row>
    <row r="18" spans="1:11" ht="10.5" customHeight="1">
      <c r="A18" s="8" t="s">
        <v>11</v>
      </c>
      <c r="B18" s="41" t="s">
        <v>25</v>
      </c>
      <c r="C18" s="39" t="s">
        <v>25</v>
      </c>
      <c r="D18" s="39" t="s">
        <v>25</v>
      </c>
      <c r="E18" s="39" t="s">
        <v>25</v>
      </c>
      <c r="F18" s="39" t="s">
        <v>25</v>
      </c>
      <c r="G18" s="39" t="s">
        <v>25</v>
      </c>
      <c r="H18" s="39" t="s">
        <v>25</v>
      </c>
      <c r="I18" s="39" t="s">
        <v>25</v>
      </c>
      <c r="J18" s="39" t="s">
        <v>25</v>
      </c>
      <c r="K18" s="39" t="s">
        <v>25</v>
      </c>
    </row>
    <row r="19" spans="1:11" ht="10.5" customHeight="1">
      <c r="A19" s="8" t="s">
        <v>12</v>
      </c>
      <c r="B19" s="38">
        <v>157.66999999999999</v>
      </c>
      <c r="C19" s="37">
        <v>148.07</v>
      </c>
      <c r="D19" s="37">
        <v>9.6</v>
      </c>
      <c r="E19" s="37">
        <v>8.48</v>
      </c>
      <c r="F19" s="37">
        <v>5.96</v>
      </c>
      <c r="G19" s="37">
        <v>2.52</v>
      </c>
      <c r="H19" s="37">
        <v>1.1200000000000001</v>
      </c>
      <c r="I19" s="37">
        <v>1.1200000000000001</v>
      </c>
      <c r="J19" s="39" t="s">
        <v>25</v>
      </c>
      <c r="K19" s="39" t="s">
        <v>25</v>
      </c>
    </row>
    <row r="20" spans="1:11" ht="10.5" customHeight="1">
      <c r="A20" s="8" t="s">
        <v>13</v>
      </c>
      <c r="B20" s="38">
        <v>1337.33</v>
      </c>
      <c r="C20" s="37">
        <v>160.84</v>
      </c>
      <c r="D20" s="37">
        <v>1176.49</v>
      </c>
      <c r="E20" s="37">
        <v>996.82</v>
      </c>
      <c r="F20" s="37">
        <v>628.70000000000005</v>
      </c>
      <c r="G20" s="37">
        <v>368.12</v>
      </c>
      <c r="H20" s="37">
        <v>147.84</v>
      </c>
      <c r="I20" s="37">
        <v>147.84</v>
      </c>
      <c r="J20" s="39" t="s">
        <v>25</v>
      </c>
      <c r="K20" s="37">
        <v>31.83</v>
      </c>
    </row>
    <row r="21" spans="1:11" ht="10.5" customHeight="1">
      <c r="A21" s="8" t="s">
        <v>14</v>
      </c>
      <c r="B21" s="41" t="s">
        <v>25</v>
      </c>
      <c r="C21" s="39" t="s">
        <v>25</v>
      </c>
      <c r="D21" s="39" t="s">
        <v>25</v>
      </c>
      <c r="E21" s="39" t="s">
        <v>25</v>
      </c>
      <c r="F21" s="39" t="s">
        <v>25</v>
      </c>
      <c r="G21" s="39" t="s">
        <v>25</v>
      </c>
      <c r="H21" s="39" t="s">
        <v>25</v>
      </c>
      <c r="I21" s="39" t="s">
        <v>25</v>
      </c>
      <c r="J21" s="39" t="s">
        <v>25</v>
      </c>
      <c r="K21" s="39" t="s">
        <v>25</v>
      </c>
    </row>
    <row r="22" spans="1:11" ht="10.5" customHeight="1">
      <c r="A22" s="8" t="s">
        <v>15</v>
      </c>
      <c r="B22" s="41" t="s">
        <v>25</v>
      </c>
      <c r="C22" s="39" t="s">
        <v>25</v>
      </c>
      <c r="D22" s="39" t="s">
        <v>25</v>
      </c>
      <c r="E22" s="39" t="s">
        <v>25</v>
      </c>
      <c r="F22" s="39" t="s">
        <v>25</v>
      </c>
      <c r="G22" s="39" t="s">
        <v>25</v>
      </c>
      <c r="H22" s="39" t="s">
        <v>25</v>
      </c>
      <c r="I22" s="39" t="s">
        <v>25</v>
      </c>
      <c r="J22" s="39" t="s">
        <v>25</v>
      </c>
      <c r="K22" s="39" t="s">
        <v>25</v>
      </c>
    </row>
    <row r="23" spans="1:11" ht="10.5" customHeight="1">
      <c r="A23" s="8" t="s">
        <v>16</v>
      </c>
      <c r="B23" s="38">
        <v>5133.7700000000004</v>
      </c>
      <c r="C23" s="37">
        <v>73.27</v>
      </c>
      <c r="D23" s="37">
        <v>5060.5</v>
      </c>
      <c r="E23" s="37">
        <v>2956.66</v>
      </c>
      <c r="F23" s="37">
        <v>1944.62</v>
      </c>
      <c r="G23" s="40">
        <v>1012.04</v>
      </c>
      <c r="H23" s="37">
        <v>2012.58</v>
      </c>
      <c r="I23" s="37">
        <v>2011.99</v>
      </c>
      <c r="J23" s="39">
        <v>0.59</v>
      </c>
      <c r="K23" s="37">
        <v>91.26</v>
      </c>
    </row>
    <row r="24" spans="1:11" ht="10.5" customHeight="1">
      <c r="A24" s="8" t="s">
        <v>17</v>
      </c>
      <c r="B24" s="38">
        <v>3110.92</v>
      </c>
      <c r="C24" s="37">
        <v>217.22</v>
      </c>
      <c r="D24" s="37">
        <v>2893.7</v>
      </c>
      <c r="E24" s="37">
        <v>1991.54</v>
      </c>
      <c r="F24" s="37">
        <v>990.53</v>
      </c>
      <c r="G24" s="37">
        <v>1001.01</v>
      </c>
      <c r="H24" s="37">
        <v>624.19000000000005</v>
      </c>
      <c r="I24" s="37">
        <v>623.17999999999995</v>
      </c>
      <c r="J24" s="37">
        <v>1.01</v>
      </c>
      <c r="K24" s="37">
        <v>277.97000000000003</v>
      </c>
    </row>
    <row r="25" spans="1:11" ht="10.5" customHeight="1">
      <c r="A25" s="9" t="s">
        <v>18</v>
      </c>
      <c r="B25" s="36">
        <v>1455.13</v>
      </c>
      <c r="C25" s="34">
        <v>189.21</v>
      </c>
      <c r="D25" s="34">
        <v>1265.92</v>
      </c>
      <c r="E25" s="34">
        <v>873.23</v>
      </c>
      <c r="F25" s="34">
        <v>545.42999999999995</v>
      </c>
      <c r="G25" s="34">
        <v>327.8</v>
      </c>
      <c r="H25" s="34">
        <v>276.81</v>
      </c>
      <c r="I25" s="34">
        <v>276.81</v>
      </c>
      <c r="J25" s="35" t="s">
        <v>25</v>
      </c>
      <c r="K25" s="34">
        <v>115.88</v>
      </c>
    </row>
    <row r="26" spans="1:11" ht="10.5" customHeight="1">
      <c r="A26" s="1" t="s">
        <v>21</v>
      </c>
      <c r="B26" s="2"/>
      <c r="C26" s="2"/>
      <c r="D26" s="2"/>
    </row>
    <row r="27" spans="1:11" ht="10.5" customHeight="1">
      <c r="A27" s="3" t="s">
        <v>36</v>
      </c>
      <c r="B27" s="2"/>
      <c r="C27" s="2"/>
      <c r="D27" s="2"/>
    </row>
    <row r="28" spans="1:11" ht="10.5" customHeight="1">
      <c r="A28" s="1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0.5" customHeight="1">
      <c r="B29" s="2"/>
      <c r="C29" s="2"/>
      <c r="D29" s="2"/>
    </row>
  </sheetData>
  <mergeCells count="9">
    <mergeCell ref="A6:A8"/>
    <mergeCell ref="C7:C8"/>
    <mergeCell ref="D7:D8"/>
    <mergeCell ref="B6:D6"/>
    <mergeCell ref="E6:K6"/>
    <mergeCell ref="E7:G7"/>
    <mergeCell ref="H7:J7"/>
    <mergeCell ref="B7:B8"/>
    <mergeCell ref="K7:K8"/>
  </mergeCells>
  <phoneticPr fontId="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K29"/>
  <sheetViews>
    <sheetView workbookViewId="0"/>
  </sheetViews>
  <sheetFormatPr defaultRowHeight="10.5"/>
  <cols>
    <col min="1" max="1" width="11.375" style="1" customWidth="1"/>
    <col min="2" max="11" width="7.875" style="1" customWidth="1"/>
    <col min="12" max="16384" width="9" style="1"/>
  </cols>
  <sheetData>
    <row r="1" spans="1:11" ht="13.5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0.5" customHeight="1">
      <c r="A2" s="3"/>
      <c r="B2" s="3"/>
      <c r="C2" s="3"/>
      <c r="D2" s="3"/>
    </row>
    <row r="3" spans="1:11" ht="10.5" customHeight="1">
      <c r="A3" s="3" t="s">
        <v>19</v>
      </c>
      <c r="B3" s="3"/>
      <c r="C3" s="3"/>
      <c r="D3" s="3"/>
    </row>
    <row r="4" spans="1:11" ht="10.5" customHeight="1">
      <c r="A4" s="3"/>
      <c r="B4" s="3"/>
      <c r="C4" s="3"/>
      <c r="D4" s="3"/>
    </row>
    <row r="5" spans="1:11" ht="10.5" customHeight="1">
      <c r="A5" s="4" t="s">
        <v>20</v>
      </c>
      <c r="B5" s="4"/>
      <c r="C5" s="4"/>
      <c r="D5" s="4"/>
      <c r="E5" s="5"/>
      <c r="F5" s="5"/>
      <c r="G5" s="5"/>
      <c r="H5" s="5"/>
      <c r="I5" s="5"/>
      <c r="J5" s="5"/>
      <c r="K5" s="6"/>
    </row>
    <row r="6" spans="1:11" ht="10.5" customHeight="1">
      <c r="A6" s="213" t="s">
        <v>32</v>
      </c>
      <c r="B6" s="218" t="s">
        <v>0</v>
      </c>
      <c r="C6" s="219"/>
      <c r="D6" s="220"/>
      <c r="E6" s="218" t="s">
        <v>26</v>
      </c>
      <c r="F6" s="219"/>
      <c r="G6" s="219"/>
      <c r="H6" s="219"/>
      <c r="I6" s="219"/>
      <c r="J6" s="219"/>
      <c r="K6" s="219"/>
    </row>
    <row r="7" spans="1:11" ht="10.5" customHeight="1">
      <c r="A7" s="214"/>
      <c r="B7" s="197" t="s">
        <v>1</v>
      </c>
      <c r="C7" s="216" t="s">
        <v>27</v>
      </c>
      <c r="D7" s="216" t="s">
        <v>28</v>
      </c>
      <c r="E7" s="221" t="s">
        <v>2</v>
      </c>
      <c r="F7" s="219"/>
      <c r="G7" s="220"/>
      <c r="H7" s="221" t="s">
        <v>3</v>
      </c>
      <c r="I7" s="219"/>
      <c r="J7" s="220"/>
      <c r="K7" s="200" t="s">
        <v>4</v>
      </c>
    </row>
    <row r="8" spans="1:11" ht="10.5" customHeight="1">
      <c r="A8" s="215"/>
      <c r="B8" s="222"/>
      <c r="C8" s="217"/>
      <c r="D8" s="217"/>
      <c r="E8" s="7" t="s">
        <v>5</v>
      </c>
      <c r="F8" s="7" t="s">
        <v>6</v>
      </c>
      <c r="G8" s="7" t="s">
        <v>7</v>
      </c>
      <c r="H8" s="7" t="s">
        <v>5</v>
      </c>
      <c r="I8" s="7" t="s">
        <v>6</v>
      </c>
      <c r="J8" s="7" t="s">
        <v>7</v>
      </c>
      <c r="K8" s="223"/>
    </row>
    <row r="9" spans="1:11" ht="10.5" customHeight="1">
      <c r="A9" s="8" t="s">
        <v>33</v>
      </c>
      <c r="B9" s="13">
        <v>40706</v>
      </c>
      <c r="C9" s="14">
        <v>1665</v>
      </c>
      <c r="D9" s="14">
        <v>39041</v>
      </c>
      <c r="E9" s="14">
        <v>24151</v>
      </c>
      <c r="F9" s="14">
        <v>9170</v>
      </c>
      <c r="G9" s="14">
        <v>14981</v>
      </c>
      <c r="H9" s="14">
        <v>14060</v>
      </c>
      <c r="I9" s="14">
        <v>14041</v>
      </c>
      <c r="J9" s="15">
        <v>19</v>
      </c>
      <c r="K9" s="15">
        <v>830</v>
      </c>
    </row>
    <row r="10" spans="1:11" ht="10.5" customHeight="1">
      <c r="A10" s="10" t="s">
        <v>34</v>
      </c>
      <c r="B10" s="13">
        <v>40746</v>
      </c>
      <c r="C10" s="14">
        <v>1665</v>
      </c>
      <c r="D10" s="14">
        <v>39081</v>
      </c>
      <c r="E10" s="14">
        <v>24161</v>
      </c>
      <c r="F10" s="14">
        <v>9161</v>
      </c>
      <c r="G10" s="14">
        <v>15000</v>
      </c>
      <c r="H10" s="14">
        <v>14094</v>
      </c>
      <c r="I10" s="14">
        <v>14075</v>
      </c>
      <c r="J10" s="15">
        <v>19</v>
      </c>
      <c r="K10" s="15">
        <v>826</v>
      </c>
    </row>
    <row r="11" spans="1:11" ht="10.5" customHeight="1">
      <c r="A11" s="10" t="s">
        <v>29</v>
      </c>
      <c r="B11" s="13">
        <v>40772</v>
      </c>
      <c r="C11" s="14">
        <v>1675</v>
      </c>
      <c r="D11" s="14">
        <v>39097</v>
      </c>
      <c r="E11" s="14">
        <v>24121</v>
      </c>
      <c r="F11" s="14">
        <v>9164</v>
      </c>
      <c r="G11" s="14">
        <v>14957</v>
      </c>
      <c r="H11" s="14">
        <v>14141</v>
      </c>
      <c r="I11" s="14">
        <v>14122</v>
      </c>
      <c r="J11" s="15">
        <v>19</v>
      </c>
      <c r="K11" s="15">
        <v>835</v>
      </c>
    </row>
    <row r="12" spans="1:11" ht="10.5" customHeight="1">
      <c r="A12" s="10" t="s">
        <v>30</v>
      </c>
      <c r="B12" s="16">
        <v>40688</v>
      </c>
      <c r="C12" s="17">
        <v>1675</v>
      </c>
      <c r="D12" s="17">
        <v>39013</v>
      </c>
      <c r="E12" s="17">
        <v>24032</v>
      </c>
      <c r="F12" s="17">
        <v>9116</v>
      </c>
      <c r="G12" s="17">
        <v>14916</v>
      </c>
      <c r="H12" s="17">
        <v>14165</v>
      </c>
      <c r="I12" s="17">
        <v>14146</v>
      </c>
      <c r="J12" s="18">
        <v>19</v>
      </c>
      <c r="K12" s="18">
        <v>815</v>
      </c>
    </row>
    <row r="13" spans="1:11" s="12" customFormat="1" ht="10.5" customHeight="1">
      <c r="A13" s="11" t="s">
        <v>31</v>
      </c>
      <c r="B13" s="19">
        <v>40603</v>
      </c>
      <c r="C13" s="20">
        <v>1660</v>
      </c>
      <c r="D13" s="20">
        <v>38943</v>
      </c>
      <c r="E13" s="20">
        <v>24021</v>
      </c>
      <c r="F13" s="20">
        <v>9068</v>
      </c>
      <c r="G13" s="20">
        <v>14953</v>
      </c>
      <c r="H13" s="20">
        <v>14193</v>
      </c>
      <c r="I13" s="20">
        <v>14173</v>
      </c>
      <c r="J13" s="21">
        <v>20</v>
      </c>
      <c r="K13" s="21">
        <v>729</v>
      </c>
    </row>
    <row r="14" spans="1:11" ht="10.5" customHeight="1">
      <c r="A14" s="8"/>
      <c r="B14" s="22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0.5" customHeight="1">
      <c r="A15" s="8" t="s">
        <v>8</v>
      </c>
      <c r="B15" s="13">
        <v>7871</v>
      </c>
      <c r="C15" s="15">
        <v>210</v>
      </c>
      <c r="D15" s="14">
        <v>7660</v>
      </c>
      <c r="E15" s="14">
        <v>3654</v>
      </c>
      <c r="F15" s="14">
        <v>1550</v>
      </c>
      <c r="G15" s="14">
        <v>2103</v>
      </c>
      <c r="H15" s="14">
        <v>3957</v>
      </c>
      <c r="I15" s="14">
        <v>3950</v>
      </c>
      <c r="J15" s="15">
        <v>7</v>
      </c>
      <c r="K15" s="15">
        <v>50</v>
      </c>
    </row>
    <row r="16" spans="1:11" ht="10.5" customHeight="1">
      <c r="A16" s="8" t="s">
        <v>9</v>
      </c>
      <c r="B16" s="23" t="s">
        <v>25</v>
      </c>
      <c r="C16" s="24" t="s">
        <v>25</v>
      </c>
      <c r="D16" s="24" t="s">
        <v>25</v>
      </c>
      <c r="E16" s="24" t="s">
        <v>25</v>
      </c>
      <c r="F16" s="24" t="s">
        <v>25</v>
      </c>
      <c r="G16" s="24" t="s">
        <v>25</v>
      </c>
      <c r="H16" s="24" t="s">
        <v>25</v>
      </c>
      <c r="I16" s="24" t="s">
        <v>25</v>
      </c>
      <c r="J16" s="24" t="s">
        <v>25</v>
      </c>
      <c r="K16" s="24" t="s">
        <v>25</v>
      </c>
    </row>
    <row r="17" spans="1:11" ht="10.5" customHeight="1">
      <c r="A17" s="8" t="s">
        <v>10</v>
      </c>
      <c r="B17" s="13">
        <v>21517</v>
      </c>
      <c r="C17" s="15">
        <v>664</v>
      </c>
      <c r="D17" s="14">
        <v>20853</v>
      </c>
      <c r="E17" s="14">
        <v>13498</v>
      </c>
      <c r="F17" s="14">
        <v>3387</v>
      </c>
      <c r="G17" s="14">
        <v>10111</v>
      </c>
      <c r="H17" s="14">
        <v>7201</v>
      </c>
      <c r="I17" s="14">
        <v>7190</v>
      </c>
      <c r="J17" s="15">
        <v>12</v>
      </c>
      <c r="K17" s="15">
        <v>154</v>
      </c>
    </row>
    <row r="18" spans="1:11" ht="10.5" customHeight="1">
      <c r="A18" s="8" t="s">
        <v>11</v>
      </c>
      <c r="B18" s="23" t="s">
        <v>25</v>
      </c>
      <c r="C18" s="24" t="s">
        <v>25</v>
      </c>
      <c r="D18" s="24" t="s">
        <v>25</v>
      </c>
      <c r="E18" s="24" t="s">
        <v>25</v>
      </c>
      <c r="F18" s="24" t="s">
        <v>25</v>
      </c>
      <c r="G18" s="24" t="s">
        <v>25</v>
      </c>
      <c r="H18" s="24" t="s">
        <v>25</v>
      </c>
      <c r="I18" s="24" t="s">
        <v>25</v>
      </c>
      <c r="J18" s="24" t="s">
        <v>25</v>
      </c>
      <c r="K18" s="24" t="s">
        <v>25</v>
      </c>
    </row>
    <row r="19" spans="1:11" ht="10.5" customHeight="1">
      <c r="A19" s="8" t="s">
        <v>12</v>
      </c>
      <c r="B19" s="13">
        <v>158</v>
      </c>
      <c r="C19" s="15">
        <v>148</v>
      </c>
      <c r="D19" s="15">
        <v>10</v>
      </c>
      <c r="E19" s="15">
        <v>8</v>
      </c>
      <c r="F19" s="15">
        <v>6</v>
      </c>
      <c r="G19" s="15">
        <v>3</v>
      </c>
      <c r="H19" s="15">
        <v>1</v>
      </c>
      <c r="I19" s="15">
        <v>1</v>
      </c>
      <c r="J19" s="24" t="s">
        <v>25</v>
      </c>
      <c r="K19" s="24" t="s">
        <v>25</v>
      </c>
    </row>
    <row r="20" spans="1:11" ht="10.5" customHeight="1">
      <c r="A20" s="8" t="s">
        <v>13</v>
      </c>
      <c r="B20" s="13">
        <v>1337</v>
      </c>
      <c r="C20" s="15">
        <v>161</v>
      </c>
      <c r="D20" s="14">
        <v>1176</v>
      </c>
      <c r="E20" s="15">
        <v>997</v>
      </c>
      <c r="F20" s="15">
        <v>629</v>
      </c>
      <c r="G20" s="15">
        <v>368</v>
      </c>
      <c r="H20" s="15">
        <v>148</v>
      </c>
      <c r="I20" s="15">
        <v>148</v>
      </c>
      <c r="J20" s="24" t="s">
        <v>25</v>
      </c>
      <c r="K20" s="15">
        <v>32</v>
      </c>
    </row>
    <row r="21" spans="1:11" ht="10.5" customHeight="1">
      <c r="A21" s="8" t="s">
        <v>14</v>
      </c>
      <c r="B21" s="23" t="s">
        <v>25</v>
      </c>
      <c r="C21" s="24" t="s">
        <v>25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24" t="s">
        <v>25</v>
      </c>
    </row>
    <row r="22" spans="1:11" ht="10.5" customHeight="1">
      <c r="A22" s="8" t="s">
        <v>15</v>
      </c>
      <c r="B22" s="23" t="s">
        <v>25</v>
      </c>
      <c r="C22" s="24" t="s">
        <v>25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</row>
    <row r="23" spans="1:11" ht="10.5" customHeight="1">
      <c r="A23" s="8" t="s">
        <v>16</v>
      </c>
      <c r="B23" s="13">
        <v>5131</v>
      </c>
      <c r="C23" s="15">
        <v>71</v>
      </c>
      <c r="D23" s="14">
        <v>5060</v>
      </c>
      <c r="E23" s="14">
        <v>2960</v>
      </c>
      <c r="F23" s="14">
        <v>1954</v>
      </c>
      <c r="G23" s="25">
        <v>1006</v>
      </c>
      <c r="H23" s="14">
        <v>2009</v>
      </c>
      <c r="I23" s="14">
        <v>2009</v>
      </c>
      <c r="J23" s="24">
        <v>0</v>
      </c>
      <c r="K23" s="15">
        <v>91</v>
      </c>
    </row>
    <row r="24" spans="1:11" ht="10.5" customHeight="1">
      <c r="A24" s="8" t="s">
        <v>17</v>
      </c>
      <c r="B24" s="13">
        <v>3134</v>
      </c>
      <c r="C24" s="15">
        <v>217</v>
      </c>
      <c r="D24" s="14">
        <v>2917</v>
      </c>
      <c r="E24" s="14">
        <v>2003</v>
      </c>
      <c r="F24" s="14">
        <v>997</v>
      </c>
      <c r="G24" s="14">
        <v>1006</v>
      </c>
      <c r="H24" s="15">
        <v>628</v>
      </c>
      <c r="I24" s="15">
        <v>627</v>
      </c>
      <c r="J24" s="15">
        <v>1</v>
      </c>
      <c r="K24" s="15">
        <v>286</v>
      </c>
    </row>
    <row r="25" spans="1:11" ht="10.5" customHeight="1">
      <c r="A25" s="9" t="s">
        <v>18</v>
      </c>
      <c r="B25" s="27">
        <v>1455</v>
      </c>
      <c r="C25" s="28">
        <v>189</v>
      </c>
      <c r="D25" s="29">
        <v>1266</v>
      </c>
      <c r="E25" s="28">
        <v>902</v>
      </c>
      <c r="F25" s="28">
        <v>545</v>
      </c>
      <c r="G25" s="28">
        <v>356</v>
      </c>
      <c r="H25" s="28">
        <v>249</v>
      </c>
      <c r="I25" s="28">
        <v>249</v>
      </c>
      <c r="J25" s="30" t="s">
        <v>25</v>
      </c>
      <c r="K25" s="28">
        <v>115</v>
      </c>
    </row>
    <row r="26" spans="1:11" ht="10.5" customHeight="1">
      <c r="A26" s="1" t="s">
        <v>21</v>
      </c>
      <c r="B26" s="2"/>
      <c r="C26" s="2"/>
      <c r="D26" s="2"/>
    </row>
    <row r="27" spans="1:11" ht="10.5" customHeight="1">
      <c r="A27" s="3" t="s">
        <v>22</v>
      </c>
      <c r="B27" s="2"/>
      <c r="C27" s="2"/>
      <c r="D27" s="2"/>
    </row>
    <row r="28" spans="1:11" ht="10.5" customHeight="1">
      <c r="A28" s="1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0.5" customHeight="1">
      <c r="B29" s="2"/>
      <c r="C29" s="2"/>
      <c r="D29" s="2"/>
    </row>
  </sheetData>
  <mergeCells count="9">
    <mergeCell ref="A6:A8"/>
    <mergeCell ref="C7:C8"/>
    <mergeCell ref="D7:D8"/>
    <mergeCell ref="B6:D6"/>
    <mergeCell ref="E6:K6"/>
    <mergeCell ref="E7:G7"/>
    <mergeCell ref="H7:J7"/>
    <mergeCell ref="B7:B8"/>
    <mergeCell ref="K7:K8"/>
  </mergeCells>
  <phoneticPr fontId="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995F-174F-4FC3-B21D-4FCE83A4ADCA}">
  <dimension ref="A1:BB31"/>
  <sheetViews>
    <sheetView zoomScaleNormal="100" zoomScaleSheetLayoutView="100" workbookViewId="0"/>
  </sheetViews>
  <sheetFormatPr defaultRowHeight="10.5"/>
  <cols>
    <col min="1" max="1" width="8.625" style="124" customWidth="1"/>
    <col min="2" max="2" width="8.75" style="124" customWidth="1"/>
    <col min="3" max="3" width="8.25" style="124" customWidth="1"/>
    <col min="4" max="9" width="8.75" style="124" customWidth="1"/>
    <col min="10" max="10" width="8.625" style="124" customWidth="1"/>
    <col min="11" max="11" width="6.25" style="124" customWidth="1"/>
    <col min="12" max="16384" width="9" style="124"/>
  </cols>
  <sheetData>
    <row r="1" spans="1:11" ht="13.5" customHeight="1"/>
    <row r="2" spans="1:11" ht="13.5" customHeight="1">
      <c r="A2" s="138" t="s">
        <v>190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8.1" customHeight="1"/>
    <row r="4" spans="1:11" ht="9.9499999999999993" customHeight="1">
      <c r="A4" s="124" t="s">
        <v>156</v>
      </c>
    </row>
    <row r="5" spans="1:11" ht="8.1" customHeight="1"/>
    <row r="6" spans="1:11" ht="9.9499999999999993" customHeight="1">
      <c r="A6" s="5" t="s">
        <v>134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1" ht="12" customHeight="1">
      <c r="A7" s="190" t="s">
        <v>132</v>
      </c>
      <c r="B7" s="193" t="s">
        <v>84</v>
      </c>
      <c r="C7" s="194"/>
      <c r="D7" s="195"/>
      <c r="E7" s="193" t="s">
        <v>83</v>
      </c>
      <c r="F7" s="196"/>
      <c r="G7" s="196"/>
      <c r="H7" s="196"/>
      <c r="I7" s="196"/>
      <c r="J7" s="196"/>
      <c r="K7" s="196"/>
    </row>
    <row r="8" spans="1:11" ht="12" customHeight="1">
      <c r="A8" s="191"/>
      <c r="B8" s="197" t="s">
        <v>82</v>
      </c>
      <c r="C8" s="122" t="s">
        <v>81</v>
      </c>
      <c r="D8" s="80" t="s">
        <v>80</v>
      </c>
      <c r="E8" s="199" t="s">
        <v>79</v>
      </c>
      <c r="F8" s="194"/>
      <c r="G8" s="195"/>
      <c r="H8" s="199" t="s">
        <v>78</v>
      </c>
      <c r="I8" s="194"/>
      <c r="J8" s="195"/>
      <c r="K8" s="200" t="s">
        <v>124</v>
      </c>
    </row>
    <row r="9" spans="1:11" ht="12" customHeight="1">
      <c r="A9" s="192"/>
      <c r="B9" s="198"/>
      <c r="C9" s="79" t="s">
        <v>76</v>
      </c>
      <c r="D9" s="78" t="s">
        <v>75</v>
      </c>
      <c r="E9" s="7" t="s">
        <v>5</v>
      </c>
      <c r="F9" s="7" t="s">
        <v>73</v>
      </c>
      <c r="G9" s="7" t="s">
        <v>74</v>
      </c>
      <c r="H9" s="7" t="s">
        <v>5</v>
      </c>
      <c r="I9" s="7" t="s">
        <v>73</v>
      </c>
      <c r="J9" s="89" t="s">
        <v>74</v>
      </c>
      <c r="K9" s="201"/>
    </row>
    <row r="10" spans="1:11" ht="6" customHeight="1">
      <c r="A10" s="126"/>
      <c r="B10" s="77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1" ht="10.5" customHeight="1">
      <c r="A11" s="129" t="s">
        <v>284</v>
      </c>
      <c r="B11" s="82">
        <v>60837.770000000004</v>
      </c>
      <c r="C11" s="81">
        <v>1617</v>
      </c>
      <c r="D11" s="81">
        <v>59220.770000000004</v>
      </c>
      <c r="E11" s="81">
        <v>34172.509999999995</v>
      </c>
      <c r="F11" s="81">
        <v>12896.26</v>
      </c>
      <c r="G11" s="81">
        <v>21276.25</v>
      </c>
      <c r="H11" s="81">
        <v>24140.700000000004</v>
      </c>
      <c r="I11" s="81">
        <v>24052.39</v>
      </c>
      <c r="J11" s="81">
        <v>88.31</v>
      </c>
      <c r="K11" s="81">
        <v>907.56000000000017</v>
      </c>
    </row>
    <row r="12" spans="1:11" ht="10.5" customHeight="1">
      <c r="A12" s="131" t="s">
        <v>281</v>
      </c>
      <c r="B12" s="82">
        <v>60832.600000000006</v>
      </c>
      <c r="C12" s="81">
        <v>1616.9</v>
      </c>
      <c r="D12" s="81">
        <v>59215.700000000004</v>
      </c>
      <c r="E12" s="81">
        <v>34185.32</v>
      </c>
      <c r="F12" s="81">
        <v>12879.869999999999</v>
      </c>
      <c r="G12" s="81">
        <v>21305.45</v>
      </c>
      <c r="H12" s="81">
        <v>24123.070000000003</v>
      </c>
      <c r="I12" s="81">
        <v>24036.320000000003</v>
      </c>
      <c r="J12" s="81">
        <v>86.75</v>
      </c>
      <c r="K12" s="81">
        <v>907.31</v>
      </c>
    </row>
    <row r="13" spans="1:11" ht="10.5" customHeight="1">
      <c r="A13" s="131" t="s">
        <v>282</v>
      </c>
      <c r="B13" s="106">
        <v>60824.29</v>
      </c>
      <c r="C13" s="105">
        <v>1616.9</v>
      </c>
      <c r="D13" s="105">
        <v>59207.39</v>
      </c>
      <c r="E13" s="105">
        <v>34201.43</v>
      </c>
      <c r="F13" s="105">
        <v>12821.51</v>
      </c>
      <c r="G13" s="105">
        <v>21379.920000000002</v>
      </c>
      <c r="H13" s="105">
        <v>24093.88</v>
      </c>
      <c r="I13" s="105">
        <v>24005.97</v>
      </c>
      <c r="J13" s="105">
        <v>87.910000000000011</v>
      </c>
      <c r="K13" s="105">
        <v>912.08000000000015</v>
      </c>
    </row>
    <row r="14" spans="1:11" ht="10.5" customHeight="1">
      <c r="A14" s="139" t="s">
        <v>285</v>
      </c>
      <c r="B14" s="105">
        <v>60824.189999999995</v>
      </c>
      <c r="C14" s="105">
        <v>1616.8900000000003</v>
      </c>
      <c r="D14" s="105">
        <v>59207.3</v>
      </c>
      <c r="E14" s="105">
        <v>34206.14</v>
      </c>
      <c r="F14" s="105">
        <v>12801.160000000002</v>
      </c>
      <c r="G14" s="105">
        <v>21404.98</v>
      </c>
      <c r="H14" s="105">
        <v>24083.51</v>
      </c>
      <c r="I14" s="105">
        <v>23995.329999999998</v>
      </c>
      <c r="J14" s="105">
        <v>88.179999999999993</v>
      </c>
      <c r="K14" s="105">
        <v>917.65000000000009</v>
      </c>
    </row>
    <row r="15" spans="1:11" s="134" customFormat="1" ht="10.5" customHeight="1">
      <c r="A15" s="140" t="s">
        <v>286</v>
      </c>
      <c r="B15" s="118">
        <v>60824.76999999999</v>
      </c>
      <c r="C15" s="118">
        <v>1616.8900000000003</v>
      </c>
      <c r="D15" s="118">
        <v>59207.87999999999</v>
      </c>
      <c r="E15" s="118">
        <v>34222.019999999997</v>
      </c>
      <c r="F15" s="118">
        <v>12778.85</v>
      </c>
      <c r="G15" s="118">
        <v>21443.17</v>
      </c>
      <c r="H15" s="118">
        <v>24067.109999999997</v>
      </c>
      <c r="I15" s="118">
        <v>23977.839999999997</v>
      </c>
      <c r="J15" s="118">
        <v>89.27</v>
      </c>
      <c r="K15" s="118">
        <v>918.75</v>
      </c>
    </row>
    <row r="16" spans="1:11" ht="6" customHeight="1">
      <c r="A16" s="126"/>
      <c r="B16" s="101"/>
      <c r="C16" s="99"/>
      <c r="D16" s="99"/>
      <c r="E16" s="99"/>
      <c r="F16" s="99"/>
      <c r="G16" s="99"/>
      <c r="H16" s="99"/>
      <c r="I16" s="99"/>
      <c r="J16" s="99"/>
      <c r="K16" s="99"/>
    </row>
    <row r="17" spans="1:54" ht="10.5" customHeight="1">
      <c r="A17" s="126" t="s">
        <v>8</v>
      </c>
      <c r="B17" s="101">
        <v>7877.5599999999995</v>
      </c>
      <c r="C17" s="99">
        <v>162.13</v>
      </c>
      <c r="D17" s="99">
        <v>7715.4299999999994</v>
      </c>
      <c r="E17" s="99">
        <v>3626.3900000000003</v>
      </c>
      <c r="F17" s="99">
        <v>1466.34</v>
      </c>
      <c r="G17" s="99">
        <v>2160.0500000000002</v>
      </c>
      <c r="H17" s="99">
        <v>4033.8399999999997</v>
      </c>
      <c r="I17" s="99">
        <v>4010.89</v>
      </c>
      <c r="J17" s="99">
        <v>22.95</v>
      </c>
      <c r="K17" s="99">
        <v>55.2</v>
      </c>
    </row>
    <row r="18" spans="1:54" ht="10.5" customHeight="1">
      <c r="A18" s="126" t="s">
        <v>9</v>
      </c>
      <c r="B18" s="104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</row>
    <row r="19" spans="1:54" ht="10.5" customHeight="1">
      <c r="A19" s="126" t="s">
        <v>10</v>
      </c>
      <c r="B19" s="101">
        <v>21525.119999999995</v>
      </c>
      <c r="C19" s="99">
        <v>663.82</v>
      </c>
      <c r="D19" s="99">
        <v>20861.299999999996</v>
      </c>
      <c r="E19" s="99">
        <v>13414.199999999999</v>
      </c>
      <c r="F19" s="99">
        <v>3335.65</v>
      </c>
      <c r="G19" s="99">
        <v>10078.549999999999</v>
      </c>
      <c r="H19" s="99">
        <v>7289.07</v>
      </c>
      <c r="I19" s="99">
        <v>7273.91</v>
      </c>
      <c r="J19" s="99">
        <v>15.16</v>
      </c>
      <c r="K19" s="99">
        <v>158.03</v>
      </c>
    </row>
    <row r="20" spans="1:54" ht="10.5" customHeight="1">
      <c r="A20" s="126" t="s">
        <v>11</v>
      </c>
      <c r="B20" s="104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</row>
    <row r="21" spans="1:54" ht="10.5" customHeight="1">
      <c r="A21" s="126" t="s">
        <v>12</v>
      </c>
      <c r="B21" s="101">
        <v>157.65</v>
      </c>
      <c r="C21" s="99">
        <v>148.05000000000001</v>
      </c>
      <c r="D21" s="99">
        <v>9.6000000000000014</v>
      </c>
      <c r="E21" s="99">
        <v>8.48</v>
      </c>
      <c r="F21" s="99">
        <v>5.96</v>
      </c>
      <c r="G21" s="99">
        <v>2.52</v>
      </c>
      <c r="H21" s="99">
        <v>1.1200000000000001</v>
      </c>
      <c r="I21" s="99">
        <v>1.1200000000000001</v>
      </c>
      <c r="J21" s="100">
        <v>0</v>
      </c>
      <c r="K21" s="100">
        <v>0</v>
      </c>
    </row>
    <row r="22" spans="1:54" ht="10.5" customHeight="1">
      <c r="A22" s="126" t="s">
        <v>13</v>
      </c>
      <c r="B22" s="101">
        <v>1333.26</v>
      </c>
      <c r="C22" s="99">
        <v>160.69999999999999</v>
      </c>
      <c r="D22" s="99">
        <v>1172.56</v>
      </c>
      <c r="E22" s="99">
        <v>994.31999999999994</v>
      </c>
      <c r="F22" s="99">
        <v>625.91999999999996</v>
      </c>
      <c r="G22" s="99">
        <v>368.4</v>
      </c>
      <c r="H22" s="99">
        <v>147.84</v>
      </c>
      <c r="I22" s="99">
        <v>147.84</v>
      </c>
      <c r="J22" s="100">
        <v>0</v>
      </c>
      <c r="K22" s="99">
        <v>30.4</v>
      </c>
    </row>
    <row r="23" spans="1:54" ht="10.5" customHeight="1">
      <c r="A23" s="126" t="s">
        <v>14</v>
      </c>
      <c r="B23" s="104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</row>
    <row r="24" spans="1:54" ht="10.5" customHeight="1">
      <c r="A24" s="126" t="s">
        <v>15</v>
      </c>
      <c r="B24" s="104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</row>
    <row r="25" spans="1:54" ht="10.5" customHeight="1">
      <c r="A25" s="126" t="s">
        <v>16</v>
      </c>
      <c r="B25" s="101">
        <v>25365.289999999997</v>
      </c>
      <c r="C25" s="99">
        <v>75.19</v>
      </c>
      <c r="D25" s="99">
        <v>25290.1</v>
      </c>
      <c r="E25" s="99">
        <v>13339.369999999999</v>
      </c>
      <c r="F25" s="99">
        <v>5829.11</v>
      </c>
      <c r="G25" s="99">
        <v>7510.26</v>
      </c>
      <c r="H25" s="99">
        <v>11674.119999999999</v>
      </c>
      <c r="I25" s="99">
        <v>11624.13</v>
      </c>
      <c r="J25" s="99">
        <v>49.99</v>
      </c>
      <c r="K25" s="99">
        <v>276.61</v>
      </c>
    </row>
    <row r="26" spans="1:54" ht="10.5" customHeight="1">
      <c r="A26" s="126" t="s">
        <v>17</v>
      </c>
      <c r="B26" s="101">
        <v>3120.32</v>
      </c>
      <c r="C26" s="99">
        <v>218.12</v>
      </c>
      <c r="D26" s="99">
        <v>2902.2000000000003</v>
      </c>
      <c r="E26" s="99">
        <v>1974.6100000000001</v>
      </c>
      <c r="F26" s="99">
        <v>971.6</v>
      </c>
      <c r="G26" s="99">
        <v>1003.01</v>
      </c>
      <c r="H26" s="99">
        <v>644.52</v>
      </c>
      <c r="I26" s="99">
        <v>643.35</v>
      </c>
      <c r="J26" s="99">
        <v>1.17</v>
      </c>
      <c r="K26" s="99">
        <v>283.07</v>
      </c>
    </row>
    <row r="27" spans="1:54" ht="10.5" customHeight="1">
      <c r="A27" s="126" t="s">
        <v>18</v>
      </c>
      <c r="B27" s="101">
        <v>1445.5700000000002</v>
      </c>
      <c r="C27" s="99">
        <v>188.88</v>
      </c>
      <c r="D27" s="99">
        <v>1256.69</v>
      </c>
      <c r="E27" s="99">
        <v>864.65</v>
      </c>
      <c r="F27" s="99">
        <v>544.27</v>
      </c>
      <c r="G27" s="99">
        <v>320.38</v>
      </c>
      <c r="H27" s="99">
        <v>276.60000000000002</v>
      </c>
      <c r="I27" s="99">
        <v>276.60000000000002</v>
      </c>
      <c r="J27" s="100">
        <v>0</v>
      </c>
      <c r="K27" s="99">
        <v>115.44</v>
      </c>
    </row>
    <row r="28" spans="1:54" ht="6" customHeight="1">
      <c r="A28" s="123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54" ht="10.5" customHeight="1">
      <c r="A29" s="124" t="s">
        <v>65</v>
      </c>
      <c r="B29" s="136"/>
      <c r="C29" s="136"/>
      <c r="D29" s="136"/>
      <c r="U29" s="124">
        <f>SUM(U30:U31)</f>
        <v>6228.70999999999</v>
      </c>
      <c r="V29" s="124" t="s">
        <v>196</v>
      </c>
      <c r="W29" s="124" t="s">
        <v>197</v>
      </c>
      <c r="X29" s="124" t="s">
        <v>198</v>
      </c>
      <c r="Y29" s="124" t="s">
        <v>199</v>
      </c>
      <c r="Z29" s="124" t="s">
        <v>200</v>
      </c>
      <c r="AA29" s="124" t="s">
        <v>201</v>
      </c>
      <c r="AD29" s="124" t="s">
        <v>202</v>
      </c>
      <c r="AE29" s="124" t="s">
        <v>203</v>
      </c>
      <c r="AF29" s="124" t="s">
        <v>204</v>
      </c>
      <c r="AI29" s="124" t="s">
        <v>196</v>
      </c>
      <c r="AJ29" s="124" t="s">
        <v>197</v>
      </c>
      <c r="AK29" s="124" t="s">
        <v>198</v>
      </c>
      <c r="AL29" s="124" t="s">
        <v>199</v>
      </c>
      <c r="AM29" s="124" t="s">
        <v>200</v>
      </c>
      <c r="AN29" s="124" t="s">
        <v>201</v>
      </c>
      <c r="AQ29" s="124" t="s">
        <v>202</v>
      </c>
      <c r="AR29" s="124" t="s">
        <v>205</v>
      </c>
      <c r="AS29" s="124" t="s">
        <v>203</v>
      </c>
      <c r="AT29" s="124" t="s">
        <v>204</v>
      </c>
      <c r="AU29" s="124">
        <f>SUM(AV29:AV30)</f>
        <v>257.58000000000004</v>
      </c>
      <c r="AV29" s="124">
        <f>SUM(AW29:BB29)</f>
        <v>165.98000000000002</v>
      </c>
      <c r="AW29" s="124">
        <v>29.77</v>
      </c>
      <c r="AX29" s="124">
        <v>16.010000000000002</v>
      </c>
      <c r="AY29" s="124">
        <v>12.17</v>
      </c>
      <c r="AZ29" s="124">
        <v>2.7</v>
      </c>
      <c r="BA29" s="124">
        <v>0.8</v>
      </c>
      <c r="BB29" s="124">
        <v>104.53</v>
      </c>
    </row>
    <row r="30" spans="1:54" ht="10.5" customHeight="1">
      <c r="A30" s="124" t="s">
        <v>138</v>
      </c>
      <c r="B30" s="136"/>
      <c r="C30" s="136"/>
      <c r="D30" s="136"/>
      <c r="U30" s="124">
        <f>SUM(V30:AA30)</f>
        <v>4333.95999999999</v>
      </c>
      <c r="V30" s="124">
        <v>3205.26999999999</v>
      </c>
      <c r="W30" s="124">
        <v>0.03</v>
      </c>
      <c r="X30" s="124">
        <v>344.87</v>
      </c>
      <c r="Y30" s="124">
        <v>312.07</v>
      </c>
      <c r="Z30" s="124">
        <v>471.68</v>
      </c>
      <c r="AA30" s="124">
        <v>0.04</v>
      </c>
      <c r="AB30" s="135">
        <f>SUM(AC30:AC31)</f>
        <v>7171.1899999999696</v>
      </c>
      <c r="AC30" s="124">
        <f>SUM(AD30:AF30)</f>
        <v>6144.3699999999699</v>
      </c>
      <c r="AE30" s="124">
        <v>0.24</v>
      </c>
      <c r="AF30" s="124">
        <v>6144.1299999999701</v>
      </c>
      <c r="AG30" s="124">
        <f>SUM(AH30:AH31)</f>
        <v>11608.169999999969</v>
      </c>
      <c r="AH30" s="124">
        <f>SUM(AI30:AN30)</f>
        <v>9563.45999999997</v>
      </c>
      <c r="AI30" s="124">
        <v>126.83</v>
      </c>
      <c r="AJ30" s="124">
        <v>0.76</v>
      </c>
      <c r="AK30" s="124">
        <v>6547.4499999999898</v>
      </c>
      <c r="AL30" s="124">
        <v>2.93</v>
      </c>
      <c r="AM30" s="124">
        <v>2636.99999999998</v>
      </c>
      <c r="AN30" s="124">
        <v>248.49</v>
      </c>
      <c r="AO30" s="124">
        <f>SUM(AP30:AP31)</f>
        <v>35.260000000000005</v>
      </c>
      <c r="AP30" s="124">
        <f>SUM(AQ30:AT30)</f>
        <v>17.940000000000001</v>
      </c>
      <c r="AQ30" s="124">
        <v>0.59</v>
      </c>
      <c r="AR30" s="124">
        <v>1.23</v>
      </c>
      <c r="AS30" s="124">
        <v>2.91</v>
      </c>
      <c r="AT30" s="124">
        <v>13.21</v>
      </c>
      <c r="AV30" s="124">
        <f t="shared" ref="AV30:AV31" si="0">SUM(AW30:BB30)</f>
        <v>91.6</v>
      </c>
      <c r="AW30" s="124">
        <v>23.6</v>
      </c>
      <c r="AY30" s="124">
        <v>37.86</v>
      </c>
      <c r="BA30" s="124">
        <v>2</v>
      </c>
      <c r="BB30" s="124">
        <v>28.14</v>
      </c>
    </row>
    <row r="31" spans="1:54" ht="10.5" customHeight="1">
      <c r="A31" s="124" t="s">
        <v>137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U31" s="124">
        <f t="shared" ref="U31" si="1">SUM(V31:AA31)</f>
        <v>1894.7500000000002</v>
      </c>
      <c r="V31" s="124">
        <v>1878.7</v>
      </c>
      <c r="X31" s="124">
        <v>1.92</v>
      </c>
      <c r="Z31" s="124">
        <v>14.13</v>
      </c>
      <c r="AC31" s="124">
        <f t="shared" ref="AC31" si="2">SUM(AD31:AF31)</f>
        <v>1026.82</v>
      </c>
      <c r="AF31" s="124">
        <v>1026.82</v>
      </c>
      <c r="AH31" s="124">
        <f t="shared" ref="AH31" si="3">SUM(AI31:AN31)</f>
        <v>2044.71</v>
      </c>
      <c r="AI31" s="124">
        <v>149.02000000000001</v>
      </c>
      <c r="AK31" s="124">
        <v>763.81</v>
      </c>
      <c r="AM31" s="124">
        <v>736.92</v>
      </c>
      <c r="AN31" s="124">
        <v>394.96</v>
      </c>
      <c r="AP31" s="124">
        <f t="shared" ref="AP31" si="4">SUM(AQ31:AT31)</f>
        <v>17.32</v>
      </c>
      <c r="AR31" s="124">
        <v>0.23</v>
      </c>
      <c r="AT31" s="124">
        <v>17.09</v>
      </c>
      <c r="AV31" s="124">
        <f t="shared" si="0"/>
        <v>156.49</v>
      </c>
      <c r="AW31" s="124">
        <v>25.13</v>
      </c>
      <c r="AY31" s="124">
        <v>9.9499999999999993</v>
      </c>
      <c r="BA31" s="124">
        <v>2.52</v>
      </c>
      <c r="BB31" s="124">
        <v>118.89</v>
      </c>
    </row>
  </sheetData>
  <mergeCells count="7">
    <mergeCell ref="A7:A9"/>
    <mergeCell ref="B7:D7"/>
    <mergeCell ref="E7:K7"/>
    <mergeCell ref="B8:B9"/>
    <mergeCell ref="E8:G8"/>
    <mergeCell ref="H8:J8"/>
    <mergeCell ref="K8:K9"/>
  </mergeCells>
  <phoneticPr fontId="3"/>
  <pageMargins left="0.6692913385826772" right="0.6692913385826772" top="0.78740157480314965" bottom="0.86614173228346458" header="0" footer="0"/>
  <pageSetup paperSize="9" scale="96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76FAA-5A87-431A-88DF-4D32A29CA8AA}">
  <dimension ref="A1:BC36"/>
  <sheetViews>
    <sheetView zoomScaleNormal="100" zoomScaleSheetLayoutView="100" workbookViewId="0"/>
  </sheetViews>
  <sheetFormatPr defaultRowHeight="10.5"/>
  <cols>
    <col min="1" max="1" width="8.625" style="124" customWidth="1"/>
    <col min="2" max="2" width="8.75" style="124" customWidth="1"/>
    <col min="3" max="3" width="8.25" style="124" customWidth="1"/>
    <col min="4" max="9" width="8.75" style="124" customWidth="1"/>
    <col min="10" max="10" width="8.625" style="124" customWidth="1"/>
    <col min="11" max="11" width="6.25" style="124" customWidth="1"/>
    <col min="12" max="16384" width="9" style="124"/>
  </cols>
  <sheetData>
    <row r="1" spans="1:12" ht="13.5" customHeight="1"/>
    <row r="2" spans="1:12" ht="13.5" customHeight="1">
      <c r="A2" s="138" t="s">
        <v>190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2" ht="8.1" customHeight="1"/>
    <row r="4" spans="1:12" ht="9.9499999999999993" customHeight="1">
      <c r="A4" s="124" t="s">
        <v>156</v>
      </c>
    </row>
    <row r="5" spans="1:12" ht="8.1" customHeight="1"/>
    <row r="6" spans="1:12" ht="9.9499999999999993" customHeight="1">
      <c r="A6" s="5" t="s">
        <v>134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2" ht="12" customHeight="1">
      <c r="A7" s="190" t="s">
        <v>132</v>
      </c>
      <c r="B7" s="193" t="s">
        <v>84</v>
      </c>
      <c r="C7" s="194"/>
      <c r="D7" s="195"/>
      <c r="E7" s="193" t="s">
        <v>83</v>
      </c>
      <c r="F7" s="196"/>
      <c r="G7" s="196"/>
      <c r="H7" s="196"/>
      <c r="I7" s="196"/>
      <c r="J7" s="196"/>
      <c r="K7" s="196"/>
    </row>
    <row r="8" spans="1:12" ht="12" customHeight="1">
      <c r="A8" s="191"/>
      <c r="B8" s="197" t="s">
        <v>82</v>
      </c>
      <c r="C8" s="120" t="s">
        <v>81</v>
      </c>
      <c r="D8" s="80" t="s">
        <v>80</v>
      </c>
      <c r="E8" s="199" t="s">
        <v>79</v>
      </c>
      <c r="F8" s="194"/>
      <c r="G8" s="195"/>
      <c r="H8" s="199" t="s">
        <v>78</v>
      </c>
      <c r="I8" s="194"/>
      <c r="J8" s="195"/>
      <c r="K8" s="200" t="s">
        <v>124</v>
      </c>
    </row>
    <row r="9" spans="1:12" ht="12" customHeight="1">
      <c r="A9" s="192"/>
      <c r="B9" s="198"/>
      <c r="C9" s="79" t="s">
        <v>76</v>
      </c>
      <c r="D9" s="78" t="s">
        <v>75</v>
      </c>
      <c r="E9" s="7" t="s">
        <v>5</v>
      </c>
      <c r="F9" s="7" t="s">
        <v>73</v>
      </c>
      <c r="G9" s="7" t="s">
        <v>74</v>
      </c>
      <c r="H9" s="7" t="s">
        <v>5</v>
      </c>
      <c r="I9" s="7" t="s">
        <v>73</v>
      </c>
      <c r="J9" s="89" t="s">
        <v>74</v>
      </c>
      <c r="K9" s="201"/>
      <c r="L9" s="125"/>
    </row>
    <row r="10" spans="1:12" ht="6" customHeight="1">
      <c r="A10" s="126"/>
      <c r="B10" s="77"/>
      <c r="C10" s="127"/>
      <c r="D10" s="127"/>
      <c r="E10" s="127"/>
      <c r="F10" s="127"/>
      <c r="G10" s="127"/>
      <c r="H10" s="127"/>
      <c r="I10" s="127"/>
      <c r="J10" s="127"/>
      <c r="K10" s="128"/>
      <c r="L10" s="125"/>
    </row>
    <row r="11" spans="1:12" ht="9.9499999999999993" customHeight="1">
      <c r="A11" s="129" t="s">
        <v>279</v>
      </c>
      <c r="B11" s="82">
        <v>60849.22</v>
      </c>
      <c r="C11" s="81">
        <v>1617</v>
      </c>
      <c r="D11" s="81">
        <v>59232.220000000008</v>
      </c>
      <c r="E11" s="81">
        <v>34178.229999999996</v>
      </c>
      <c r="F11" s="81">
        <v>12896.72</v>
      </c>
      <c r="G11" s="81">
        <v>21281.51</v>
      </c>
      <c r="H11" s="81">
        <v>24146.52</v>
      </c>
      <c r="I11" s="81">
        <v>24058.290000000005</v>
      </c>
      <c r="J11" s="81">
        <v>88.23</v>
      </c>
      <c r="K11" s="81">
        <v>907.47</v>
      </c>
      <c r="L11" s="130"/>
    </row>
    <row r="12" spans="1:12" ht="9.9499999999999993" customHeight="1">
      <c r="A12" s="131" t="s">
        <v>280</v>
      </c>
      <c r="B12" s="82">
        <v>60837.770000000004</v>
      </c>
      <c r="C12" s="81">
        <v>1617</v>
      </c>
      <c r="D12" s="81">
        <v>59220.770000000004</v>
      </c>
      <c r="E12" s="81">
        <v>34172.509999999995</v>
      </c>
      <c r="F12" s="81">
        <v>12896.26</v>
      </c>
      <c r="G12" s="81">
        <v>21276.25</v>
      </c>
      <c r="H12" s="81">
        <v>24140.700000000004</v>
      </c>
      <c r="I12" s="81">
        <v>24052.39</v>
      </c>
      <c r="J12" s="81">
        <v>88.31</v>
      </c>
      <c r="K12" s="81">
        <v>907.56000000000017</v>
      </c>
      <c r="L12" s="130"/>
    </row>
    <row r="13" spans="1:12" ht="9.9499999999999993" customHeight="1">
      <c r="A13" s="131" t="s">
        <v>281</v>
      </c>
      <c r="B13" s="82">
        <v>60832.600000000006</v>
      </c>
      <c r="C13" s="81">
        <v>1616.9</v>
      </c>
      <c r="D13" s="81">
        <v>59215.700000000004</v>
      </c>
      <c r="E13" s="81">
        <v>34185.32</v>
      </c>
      <c r="F13" s="81">
        <v>12879.869999999999</v>
      </c>
      <c r="G13" s="81">
        <v>21305.45</v>
      </c>
      <c r="H13" s="81">
        <v>24123.070000000003</v>
      </c>
      <c r="I13" s="81">
        <v>24036.320000000003</v>
      </c>
      <c r="J13" s="81">
        <v>86.75</v>
      </c>
      <c r="K13" s="81">
        <v>907.31</v>
      </c>
      <c r="L13" s="130"/>
    </row>
    <row r="14" spans="1:12" ht="9.9499999999999993" customHeight="1">
      <c r="A14" s="131" t="s">
        <v>282</v>
      </c>
      <c r="B14" s="106">
        <v>60824.29</v>
      </c>
      <c r="C14" s="105">
        <v>1616.9</v>
      </c>
      <c r="D14" s="105">
        <v>59207.39</v>
      </c>
      <c r="E14" s="105">
        <v>34201.43</v>
      </c>
      <c r="F14" s="105">
        <v>12821.51</v>
      </c>
      <c r="G14" s="105">
        <v>21379.920000000002</v>
      </c>
      <c r="H14" s="105">
        <v>24093.88</v>
      </c>
      <c r="I14" s="105">
        <v>24005.97</v>
      </c>
      <c r="J14" s="105">
        <v>87.910000000000011</v>
      </c>
      <c r="K14" s="105">
        <v>912.08000000000015</v>
      </c>
      <c r="L14" s="130"/>
    </row>
    <row r="15" spans="1:12" s="134" customFormat="1" ht="10.5" customHeight="1">
      <c r="A15" s="132" t="s">
        <v>283</v>
      </c>
      <c r="B15" s="118">
        <v>60824.189999999995</v>
      </c>
      <c r="C15" s="118">
        <v>1616.8900000000003</v>
      </c>
      <c r="D15" s="118">
        <v>59207.3</v>
      </c>
      <c r="E15" s="118">
        <v>34206.14</v>
      </c>
      <c r="F15" s="118">
        <v>12801.160000000002</v>
      </c>
      <c r="G15" s="118">
        <v>21404.98</v>
      </c>
      <c r="H15" s="118">
        <v>24083.51</v>
      </c>
      <c r="I15" s="118">
        <v>23995.329999999998</v>
      </c>
      <c r="J15" s="118">
        <v>88.179999999999993</v>
      </c>
      <c r="K15" s="118">
        <v>917.65000000000009</v>
      </c>
      <c r="L15" s="133"/>
    </row>
    <row r="16" spans="1:12" ht="6" customHeight="1">
      <c r="A16" s="126"/>
      <c r="B16" s="101"/>
      <c r="C16" s="99"/>
      <c r="D16" s="99"/>
      <c r="E16" s="99"/>
      <c r="F16" s="99"/>
      <c r="G16" s="99"/>
      <c r="H16" s="99"/>
      <c r="I16" s="99"/>
      <c r="J16" s="99"/>
      <c r="K16" s="99"/>
      <c r="L16" s="130"/>
    </row>
    <row r="17" spans="1:55" ht="10.5" customHeight="1">
      <c r="A17" s="126" t="s">
        <v>8</v>
      </c>
      <c r="B17" s="101">
        <v>7877.3</v>
      </c>
      <c r="C17" s="99">
        <v>162.13</v>
      </c>
      <c r="D17" s="99">
        <v>7715.17</v>
      </c>
      <c r="E17" s="99">
        <v>3610.4900000000002</v>
      </c>
      <c r="F17" s="99">
        <v>1469.71</v>
      </c>
      <c r="G17" s="99">
        <v>2140.7800000000002</v>
      </c>
      <c r="H17" s="99">
        <v>4049.48</v>
      </c>
      <c r="I17" s="99">
        <v>4026.7</v>
      </c>
      <c r="J17" s="99">
        <v>22.78</v>
      </c>
      <c r="K17" s="99">
        <v>55.2</v>
      </c>
      <c r="L17" s="130"/>
    </row>
    <row r="18" spans="1:55" ht="10.5" customHeight="1">
      <c r="A18" s="126" t="s">
        <v>9</v>
      </c>
      <c r="B18" s="104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30"/>
    </row>
    <row r="19" spans="1:55" ht="10.5" customHeight="1">
      <c r="A19" s="126" t="s">
        <v>10</v>
      </c>
      <c r="B19" s="101">
        <v>21525.119999999999</v>
      </c>
      <c r="C19" s="99">
        <v>663.81999999999994</v>
      </c>
      <c r="D19" s="99">
        <v>20861.3</v>
      </c>
      <c r="E19" s="99">
        <v>13411.869999999999</v>
      </c>
      <c r="F19" s="99">
        <v>3335.95</v>
      </c>
      <c r="G19" s="99">
        <v>10075.92</v>
      </c>
      <c r="H19" s="99">
        <v>7292.5</v>
      </c>
      <c r="I19" s="99">
        <v>7277.34</v>
      </c>
      <c r="J19" s="99">
        <v>15.16</v>
      </c>
      <c r="K19" s="99">
        <v>156.93</v>
      </c>
      <c r="L19" s="130"/>
    </row>
    <row r="20" spans="1:55" ht="10.5" customHeight="1">
      <c r="A20" s="126" t="s">
        <v>11</v>
      </c>
      <c r="B20" s="104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30"/>
    </row>
    <row r="21" spans="1:55" ht="10.5" customHeight="1">
      <c r="A21" s="126" t="s">
        <v>12</v>
      </c>
      <c r="B21" s="101">
        <v>157.65</v>
      </c>
      <c r="C21" s="99">
        <v>148.05000000000001</v>
      </c>
      <c r="D21" s="99">
        <v>9.6000000000000014</v>
      </c>
      <c r="E21" s="99">
        <v>8.48</v>
      </c>
      <c r="F21" s="99">
        <v>5.96</v>
      </c>
      <c r="G21" s="99">
        <v>2.52</v>
      </c>
      <c r="H21" s="99">
        <v>1.1200000000000001</v>
      </c>
      <c r="I21" s="99">
        <v>1.1200000000000001</v>
      </c>
      <c r="J21" s="100">
        <v>0</v>
      </c>
      <c r="K21" s="100">
        <v>0</v>
      </c>
      <c r="L21" s="130"/>
    </row>
    <row r="22" spans="1:55" ht="10.5" customHeight="1">
      <c r="A22" s="126" t="s">
        <v>13</v>
      </c>
      <c r="B22" s="101">
        <v>1333.26</v>
      </c>
      <c r="C22" s="99">
        <v>160.69999999999999</v>
      </c>
      <c r="D22" s="99">
        <v>1172.56</v>
      </c>
      <c r="E22" s="99">
        <v>994.31999999999994</v>
      </c>
      <c r="F22" s="99">
        <v>627.66999999999996</v>
      </c>
      <c r="G22" s="99">
        <v>366.65</v>
      </c>
      <c r="H22" s="99">
        <v>147.84</v>
      </c>
      <c r="I22" s="99">
        <v>147.84</v>
      </c>
      <c r="J22" s="100">
        <v>0</v>
      </c>
      <c r="K22" s="99">
        <v>30.4</v>
      </c>
      <c r="L22" s="130"/>
    </row>
    <row r="23" spans="1:55" ht="10.5" customHeight="1">
      <c r="A23" s="126" t="s">
        <v>14</v>
      </c>
      <c r="B23" s="104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30"/>
    </row>
    <row r="24" spans="1:55" ht="10.5" customHeight="1">
      <c r="A24" s="126" t="s">
        <v>15</v>
      </c>
      <c r="B24" s="104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30"/>
    </row>
    <row r="25" spans="1:55" ht="10.5" customHeight="1">
      <c r="A25" s="126" t="s">
        <v>16</v>
      </c>
      <c r="B25" s="101">
        <v>25364.969999999998</v>
      </c>
      <c r="C25" s="99">
        <v>75.19</v>
      </c>
      <c r="D25" s="99">
        <v>25289.78</v>
      </c>
      <c r="E25" s="99">
        <v>13341.72</v>
      </c>
      <c r="F25" s="99">
        <v>5846</v>
      </c>
      <c r="G25" s="99">
        <v>7495.7199999999993</v>
      </c>
      <c r="H25" s="99">
        <v>11671.449999999999</v>
      </c>
      <c r="I25" s="99">
        <v>11622.38</v>
      </c>
      <c r="J25" s="99">
        <v>49.07</v>
      </c>
      <c r="K25" s="99">
        <v>276.61</v>
      </c>
      <c r="L25" s="130"/>
    </row>
    <row r="26" spans="1:55" ht="10.5" customHeight="1">
      <c r="A26" s="126" t="s">
        <v>17</v>
      </c>
      <c r="B26" s="101">
        <v>3120.32</v>
      </c>
      <c r="C26" s="99">
        <v>218.12</v>
      </c>
      <c r="D26" s="99">
        <v>2902.2000000000003</v>
      </c>
      <c r="E26" s="99">
        <v>1974.6100000000001</v>
      </c>
      <c r="F26" s="99">
        <v>971.6</v>
      </c>
      <c r="G26" s="99">
        <v>1003.01</v>
      </c>
      <c r="H26" s="99">
        <v>644.52</v>
      </c>
      <c r="I26" s="99">
        <v>643.35</v>
      </c>
      <c r="J26" s="99">
        <v>1.17</v>
      </c>
      <c r="K26" s="99">
        <v>283.07</v>
      </c>
      <c r="L26" s="130"/>
    </row>
    <row r="27" spans="1:55" ht="10.5" customHeight="1">
      <c r="A27" s="126" t="s">
        <v>18</v>
      </c>
      <c r="B27" s="101">
        <v>1445.5700000000002</v>
      </c>
      <c r="C27" s="99">
        <v>188.88</v>
      </c>
      <c r="D27" s="99">
        <v>1256.69</v>
      </c>
      <c r="E27" s="99">
        <v>864.65</v>
      </c>
      <c r="F27" s="99">
        <v>544.27</v>
      </c>
      <c r="G27" s="99">
        <v>320.38</v>
      </c>
      <c r="H27" s="99">
        <v>276.60000000000002</v>
      </c>
      <c r="I27" s="99">
        <v>276.60000000000002</v>
      </c>
      <c r="J27" s="100">
        <v>0</v>
      </c>
      <c r="K27" s="99">
        <v>115.44</v>
      </c>
      <c r="L27" s="130"/>
    </row>
    <row r="28" spans="1:55" ht="6" customHeight="1">
      <c r="A28" s="121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130"/>
    </row>
    <row r="29" spans="1:55" ht="10.5" customHeight="1">
      <c r="A29" s="124" t="s">
        <v>65</v>
      </c>
      <c r="B29" s="136"/>
      <c r="C29" s="136"/>
      <c r="D29" s="136"/>
      <c r="V29" s="124">
        <f>SUM(V30:V31)</f>
        <v>6228.70999999999</v>
      </c>
      <c r="W29" s="124" t="s">
        <v>196</v>
      </c>
      <c r="X29" s="124" t="s">
        <v>197</v>
      </c>
      <c r="Y29" s="124" t="s">
        <v>198</v>
      </c>
      <c r="Z29" s="124" t="s">
        <v>199</v>
      </c>
      <c r="AA29" s="124" t="s">
        <v>200</v>
      </c>
      <c r="AB29" s="124" t="s">
        <v>201</v>
      </c>
      <c r="AE29" s="124" t="s">
        <v>202</v>
      </c>
      <c r="AF29" s="124" t="s">
        <v>203</v>
      </c>
      <c r="AG29" s="124" t="s">
        <v>204</v>
      </c>
      <c r="AJ29" s="124" t="s">
        <v>196</v>
      </c>
      <c r="AK29" s="124" t="s">
        <v>197</v>
      </c>
      <c r="AL29" s="124" t="s">
        <v>198</v>
      </c>
      <c r="AM29" s="124" t="s">
        <v>199</v>
      </c>
      <c r="AN29" s="124" t="s">
        <v>200</v>
      </c>
      <c r="AO29" s="124" t="s">
        <v>201</v>
      </c>
      <c r="AR29" s="124" t="s">
        <v>202</v>
      </c>
      <c r="AS29" s="124" t="s">
        <v>205</v>
      </c>
      <c r="AT29" s="124" t="s">
        <v>203</v>
      </c>
      <c r="AU29" s="124" t="s">
        <v>204</v>
      </c>
      <c r="AV29" s="124">
        <f>SUM(AW29:AW30)</f>
        <v>257.58000000000004</v>
      </c>
      <c r="AW29" s="124">
        <f>SUM(AX29:BC29)</f>
        <v>165.98000000000002</v>
      </c>
      <c r="AX29" s="124">
        <v>29.77</v>
      </c>
      <c r="AY29" s="124">
        <v>16.010000000000002</v>
      </c>
      <c r="AZ29" s="124">
        <v>12.17</v>
      </c>
      <c r="BA29" s="124">
        <v>2.7</v>
      </c>
      <c r="BB29" s="124">
        <v>0.8</v>
      </c>
      <c r="BC29" s="124">
        <v>104.53</v>
      </c>
    </row>
    <row r="30" spans="1:55" ht="10.5" customHeight="1">
      <c r="A30" s="124" t="s">
        <v>138</v>
      </c>
      <c r="B30" s="136"/>
      <c r="C30" s="136"/>
      <c r="D30" s="136"/>
      <c r="V30" s="124">
        <f>SUM(W30:AB30)</f>
        <v>4333.95999999999</v>
      </c>
      <c r="W30" s="124">
        <v>3205.26999999999</v>
      </c>
      <c r="X30" s="124">
        <v>0.03</v>
      </c>
      <c r="Y30" s="124">
        <v>344.87</v>
      </c>
      <c r="Z30" s="124">
        <v>312.07</v>
      </c>
      <c r="AA30" s="124">
        <v>471.68</v>
      </c>
      <c r="AB30" s="124">
        <v>0.04</v>
      </c>
      <c r="AC30" s="135">
        <f>SUM(AD30:AD31)</f>
        <v>7171.1899999999696</v>
      </c>
      <c r="AD30" s="124">
        <f>SUM(AE30:AG30)</f>
        <v>6144.3699999999699</v>
      </c>
      <c r="AF30" s="124">
        <v>0.24</v>
      </c>
      <c r="AG30" s="124">
        <v>6144.1299999999701</v>
      </c>
      <c r="AH30" s="124">
        <f>SUM(AI30:AI31)</f>
        <v>11608.169999999969</v>
      </c>
      <c r="AI30" s="124">
        <f>SUM(AJ30:AO30)</f>
        <v>9563.45999999997</v>
      </c>
      <c r="AJ30" s="124">
        <v>126.83</v>
      </c>
      <c r="AK30" s="124">
        <v>0.76</v>
      </c>
      <c r="AL30" s="124">
        <v>6547.4499999999898</v>
      </c>
      <c r="AM30" s="124">
        <v>2.93</v>
      </c>
      <c r="AN30" s="124">
        <v>2636.99999999998</v>
      </c>
      <c r="AO30" s="124">
        <v>248.49</v>
      </c>
      <c r="AP30" s="124">
        <f>SUM(AQ30:AQ31)</f>
        <v>35.260000000000005</v>
      </c>
      <c r="AQ30" s="124">
        <f>SUM(AR30:AU30)</f>
        <v>17.940000000000001</v>
      </c>
      <c r="AR30" s="124">
        <v>0.59</v>
      </c>
      <c r="AS30" s="124">
        <v>1.23</v>
      </c>
      <c r="AT30" s="124">
        <v>2.91</v>
      </c>
      <c r="AU30" s="124">
        <v>13.21</v>
      </c>
      <c r="AW30" s="124">
        <f t="shared" ref="AW30:AW35" si="0">SUM(AX30:BC30)</f>
        <v>91.6</v>
      </c>
      <c r="AX30" s="124">
        <v>23.6</v>
      </c>
      <c r="AZ30" s="124">
        <v>37.86</v>
      </c>
      <c r="BB30" s="124">
        <v>2</v>
      </c>
      <c r="BC30" s="124">
        <v>28.14</v>
      </c>
    </row>
    <row r="31" spans="1:55" ht="10.5" customHeight="1">
      <c r="A31" s="124" t="s">
        <v>137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7"/>
      <c r="V31" s="124">
        <f t="shared" ref="V31:V36" si="1">SUM(W31:AB31)</f>
        <v>1894.7500000000002</v>
      </c>
      <c r="W31" s="124">
        <v>1878.7</v>
      </c>
      <c r="Y31" s="124">
        <v>1.92</v>
      </c>
      <c r="AA31" s="124">
        <v>14.13</v>
      </c>
      <c r="AD31" s="124">
        <f t="shared" ref="AD31:AD36" si="2">SUM(AE31:AG31)</f>
        <v>1026.82</v>
      </c>
      <c r="AG31" s="124">
        <v>1026.82</v>
      </c>
      <c r="AI31" s="124">
        <f t="shared" ref="AI31:AI36" si="3">SUM(AJ31:AO31)</f>
        <v>2044.71</v>
      </c>
      <c r="AJ31" s="124">
        <v>149.02000000000001</v>
      </c>
      <c r="AL31" s="124">
        <v>763.81</v>
      </c>
      <c r="AN31" s="124">
        <v>736.92</v>
      </c>
      <c r="AO31" s="124">
        <v>394.96</v>
      </c>
      <c r="AQ31" s="124">
        <f t="shared" ref="AQ31:AQ36" si="4">SUM(AR31:AU31)</f>
        <v>17.32</v>
      </c>
      <c r="AS31" s="124">
        <v>0.23</v>
      </c>
      <c r="AU31" s="124">
        <v>17.09</v>
      </c>
      <c r="AW31" s="124">
        <f t="shared" si="0"/>
        <v>156.49</v>
      </c>
      <c r="AX31" s="124">
        <v>25.13</v>
      </c>
      <c r="AZ31" s="124">
        <v>9.9499999999999993</v>
      </c>
      <c r="BB31" s="124">
        <v>2.52</v>
      </c>
      <c r="BC31" s="124">
        <v>118.89</v>
      </c>
    </row>
    <row r="32" spans="1:55">
      <c r="B32" s="136"/>
      <c r="C32" s="136"/>
      <c r="D32" s="136"/>
      <c r="V32" s="124">
        <f t="shared" si="1"/>
        <v>3357.33</v>
      </c>
      <c r="W32" s="124">
        <v>1677.28</v>
      </c>
      <c r="Y32" s="124">
        <v>846.76</v>
      </c>
      <c r="Z32" s="124">
        <v>620.41</v>
      </c>
      <c r="AA32" s="124">
        <v>212.88</v>
      </c>
      <c r="AD32" s="124">
        <f t="shared" si="2"/>
        <v>10065.609999999999</v>
      </c>
      <c r="AE32" s="124">
        <v>0.45</v>
      </c>
      <c r="AF32" s="124">
        <v>0.11</v>
      </c>
      <c r="AG32" s="124">
        <v>10065.049999999999</v>
      </c>
      <c r="AI32" s="124">
        <f t="shared" si="3"/>
        <v>7268.539999999969</v>
      </c>
      <c r="AJ32" s="124">
        <v>66.400000000000006</v>
      </c>
      <c r="AL32" s="124">
        <v>4509.1099999999697</v>
      </c>
      <c r="AM32" s="124">
        <v>2.23</v>
      </c>
      <c r="AN32" s="124">
        <v>2629.52</v>
      </c>
      <c r="AO32" s="124">
        <v>61.28</v>
      </c>
      <c r="AQ32" s="124">
        <f t="shared" si="4"/>
        <v>14.290000000000001</v>
      </c>
      <c r="AS32" s="124">
        <v>2.13</v>
      </c>
      <c r="AT32" s="124">
        <v>1.36</v>
      </c>
      <c r="AU32" s="124">
        <v>10.8</v>
      </c>
      <c r="AW32" s="124">
        <f t="shared" si="0"/>
        <v>30.4</v>
      </c>
      <c r="AX32" s="124">
        <v>0.69</v>
      </c>
      <c r="AZ32" s="124">
        <v>27.68</v>
      </c>
      <c r="BB32" s="124">
        <v>0.04</v>
      </c>
      <c r="BC32" s="124">
        <v>1.99</v>
      </c>
    </row>
    <row r="33" spans="2:55">
      <c r="B33" s="136"/>
      <c r="C33" s="136"/>
      <c r="D33" s="136"/>
      <c r="V33" s="124">
        <f t="shared" si="1"/>
        <v>628.70000000000005</v>
      </c>
      <c r="W33" s="124">
        <v>627.76</v>
      </c>
      <c r="Y33" s="124">
        <v>0.08</v>
      </c>
      <c r="AA33" s="124">
        <v>0.86</v>
      </c>
      <c r="AD33" s="124">
        <f t="shared" si="2"/>
        <v>367.12</v>
      </c>
      <c r="AG33" s="124">
        <v>367.12</v>
      </c>
      <c r="AI33" s="124">
        <f t="shared" si="3"/>
        <v>147.84</v>
      </c>
      <c r="AJ33" s="124">
        <v>5.05</v>
      </c>
      <c r="AL33" s="124">
        <v>61.6</v>
      </c>
      <c r="AN33" s="124">
        <v>81.19</v>
      </c>
      <c r="AQ33" s="124">
        <f t="shared" si="4"/>
        <v>0</v>
      </c>
      <c r="AW33" s="124">
        <f t="shared" si="0"/>
        <v>283.57</v>
      </c>
      <c r="AX33" s="124">
        <v>3.94</v>
      </c>
      <c r="AZ33" s="124">
        <v>253.55</v>
      </c>
      <c r="BB33" s="124">
        <v>0.28000000000000003</v>
      </c>
      <c r="BC33" s="124">
        <v>25.8</v>
      </c>
    </row>
    <row r="34" spans="2:55">
      <c r="B34" s="136"/>
      <c r="C34" s="136"/>
      <c r="D34" s="136"/>
      <c r="V34" s="124">
        <f t="shared" si="1"/>
        <v>5.96</v>
      </c>
      <c r="W34" s="124">
        <v>5.96</v>
      </c>
      <c r="AD34" s="124">
        <f t="shared" si="2"/>
        <v>2.52</v>
      </c>
      <c r="AG34" s="124">
        <v>2.52</v>
      </c>
      <c r="AI34" s="124">
        <f t="shared" si="3"/>
        <v>1.1200000000000001</v>
      </c>
      <c r="AL34" s="124">
        <v>0.21</v>
      </c>
      <c r="AN34" s="124">
        <v>0.91</v>
      </c>
      <c r="AQ34" s="124">
        <f t="shared" si="4"/>
        <v>0</v>
      </c>
      <c r="AW34" s="124">
        <f t="shared" si="0"/>
        <v>115.44</v>
      </c>
      <c r="AX34" s="124">
        <v>1.66</v>
      </c>
      <c r="AZ34" s="124">
        <v>109.95</v>
      </c>
      <c r="BB34" s="124">
        <v>1.8</v>
      </c>
      <c r="BC34" s="124">
        <v>2.0299999999999998</v>
      </c>
    </row>
    <row r="35" spans="2:55">
      <c r="V35" s="124">
        <f t="shared" si="1"/>
        <v>544.97</v>
      </c>
      <c r="W35" s="124">
        <v>542.63</v>
      </c>
      <c r="AA35" s="124">
        <v>2.34</v>
      </c>
      <c r="AD35" s="124">
        <f t="shared" si="2"/>
        <v>327.8</v>
      </c>
      <c r="AG35" s="124">
        <v>327.8</v>
      </c>
      <c r="AI35" s="124">
        <f t="shared" si="3"/>
        <v>276.81</v>
      </c>
      <c r="AL35" s="124">
        <v>124.43</v>
      </c>
      <c r="AN35" s="124">
        <v>152.38</v>
      </c>
      <c r="AQ35" s="124">
        <f t="shared" si="4"/>
        <v>0</v>
      </c>
      <c r="AW35" s="124">
        <f t="shared" si="0"/>
        <v>50.75</v>
      </c>
      <c r="AX35" s="124">
        <v>13.08</v>
      </c>
      <c r="AZ35" s="124">
        <v>12.49</v>
      </c>
      <c r="BB35" s="124">
        <v>0.38</v>
      </c>
      <c r="BC35" s="124">
        <v>24.8</v>
      </c>
    </row>
    <row r="36" spans="2:55">
      <c r="V36" s="124">
        <f t="shared" si="1"/>
        <v>1481.18</v>
      </c>
      <c r="W36" s="124">
        <v>1421.49</v>
      </c>
      <c r="Y36" s="124">
        <v>3.25</v>
      </c>
      <c r="Z36" s="124">
        <v>3.98</v>
      </c>
      <c r="AA36" s="124">
        <v>51.98</v>
      </c>
      <c r="AB36" s="124">
        <v>0.48</v>
      </c>
      <c r="AD36" s="124">
        <f t="shared" si="2"/>
        <v>2131.5400000000004</v>
      </c>
      <c r="AE36" s="124">
        <v>0.26</v>
      </c>
      <c r="AG36" s="124">
        <v>2131.2800000000002</v>
      </c>
      <c r="AI36" s="124">
        <f t="shared" si="3"/>
        <v>4031.6099999999997</v>
      </c>
      <c r="AJ36" s="124">
        <v>78.87</v>
      </c>
      <c r="AL36" s="124">
        <v>1766.84</v>
      </c>
      <c r="AM36" s="124">
        <v>13.14</v>
      </c>
      <c r="AN36" s="124">
        <v>1081.4000000000001</v>
      </c>
      <c r="AO36" s="124">
        <v>1091.3599999999999</v>
      </c>
      <c r="AQ36" s="124">
        <f t="shared" si="4"/>
        <v>22.43</v>
      </c>
      <c r="AR36" s="124">
        <v>0.6</v>
      </c>
      <c r="AS36" s="124">
        <v>2.06</v>
      </c>
      <c r="AT36" s="124">
        <v>1.32</v>
      </c>
      <c r="AU36" s="124">
        <v>18.45</v>
      </c>
    </row>
  </sheetData>
  <mergeCells count="7">
    <mergeCell ref="A7:A9"/>
    <mergeCell ref="B7:D7"/>
    <mergeCell ref="E7:K7"/>
    <mergeCell ref="B8:B9"/>
    <mergeCell ref="E8:G8"/>
    <mergeCell ref="H8:J8"/>
    <mergeCell ref="K8:K9"/>
  </mergeCells>
  <phoneticPr fontId="3"/>
  <pageMargins left="0.6692913385826772" right="0.6692913385826772" top="0.78740157480314965" bottom="0.86614173228346458" header="0" footer="0"/>
  <pageSetup paperSize="9" scale="96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850A-D07A-449F-9AFC-B4763C52F852}">
  <dimension ref="A1:BC32"/>
  <sheetViews>
    <sheetView zoomScaleNormal="100" zoomScaleSheetLayoutView="100" workbookViewId="0"/>
  </sheetViews>
  <sheetFormatPr defaultRowHeight="10.5"/>
  <cols>
    <col min="1" max="1" width="8.625" style="1" customWidth="1"/>
    <col min="2" max="2" width="8.75" style="1" customWidth="1"/>
    <col min="3" max="3" width="8.25" style="1" customWidth="1"/>
    <col min="4" max="9" width="8.75" style="1" customWidth="1"/>
    <col min="10" max="10" width="8.625" style="1" customWidth="1"/>
    <col min="11" max="11" width="6.25" style="1" customWidth="1"/>
    <col min="12" max="16384" width="9" style="1"/>
  </cols>
  <sheetData>
    <row r="1" spans="1:13" ht="13.5" customHeight="1"/>
    <row r="2" spans="1:13" ht="13.5" customHeight="1">
      <c r="A2" s="119" t="s">
        <v>190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3" ht="8.1" customHeight="1"/>
    <row r="4" spans="1:13" ht="9.9499999999999993" customHeight="1">
      <c r="A4" s="1" t="s">
        <v>156</v>
      </c>
    </row>
    <row r="5" spans="1:13" ht="8.1" customHeight="1"/>
    <row r="6" spans="1:13" ht="9.9499999999999993" customHeight="1">
      <c r="A6" s="5" t="s">
        <v>134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3" ht="12" customHeight="1">
      <c r="A7" s="190" t="s">
        <v>132</v>
      </c>
      <c r="B7" s="193" t="s">
        <v>84</v>
      </c>
      <c r="C7" s="204"/>
      <c r="D7" s="205"/>
      <c r="E7" s="193" t="s">
        <v>83</v>
      </c>
      <c r="F7" s="196"/>
      <c r="G7" s="196"/>
      <c r="H7" s="196"/>
      <c r="I7" s="196"/>
      <c r="J7" s="196"/>
      <c r="K7" s="196"/>
    </row>
    <row r="8" spans="1:13" ht="12" customHeight="1">
      <c r="A8" s="202"/>
      <c r="B8" s="197" t="s">
        <v>82</v>
      </c>
      <c r="C8" s="115" t="s">
        <v>81</v>
      </c>
      <c r="D8" s="80" t="s">
        <v>80</v>
      </c>
      <c r="E8" s="199" t="s">
        <v>79</v>
      </c>
      <c r="F8" s="204"/>
      <c r="G8" s="205"/>
      <c r="H8" s="199" t="s">
        <v>78</v>
      </c>
      <c r="I8" s="204"/>
      <c r="J8" s="205"/>
      <c r="K8" s="200" t="s">
        <v>124</v>
      </c>
    </row>
    <row r="9" spans="1:13" ht="12" customHeight="1">
      <c r="A9" s="203"/>
      <c r="B9" s="206"/>
      <c r="C9" s="79" t="s">
        <v>76</v>
      </c>
      <c r="D9" s="78" t="s">
        <v>75</v>
      </c>
      <c r="E9" s="7" t="s">
        <v>5</v>
      </c>
      <c r="F9" s="7" t="s">
        <v>73</v>
      </c>
      <c r="G9" s="7" t="s">
        <v>74</v>
      </c>
      <c r="H9" s="7" t="s">
        <v>5</v>
      </c>
      <c r="I9" s="7" t="s">
        <v>73</v>
      </c>
      <c r="J9" s="89" t="s">
        <v>74</v>
      </c>
      <c r="K9" s="207"/>
      <c r="L9" s="74"/>
    </row>
    <row r="10" spans="1:13" ht="6" customHeight="1">
      <c r="A10" s="8"/>
      <c r="B10" s="109"/>
      <c r="C10" s="76"/>
      <c r="D10" s="76"/>
      <c r="E10" s="76"/>
      <c r="F10" s="76"/>
      <c r="G10" s="76"/>
      <c r="H10" s="76"/>
      <c r="I10" s="76"/>
      <c r="J10" s="76"/>
      <c r="K10" s="110"/>
      <c r="L10" s="74"/>
    </row>
    <row r="11" spans="1:13" ht="9.9499999999999993" customHeight="1">
      <c r="A11" s="112" t="s">
        <v>275</v>
      </c>
      <c r="B11" s="82">
        <v>60850.090000000004</v>
      </c>
      <c r="C11" s="81">
        <v>1617</v>
      </c>
      <c r="D11" s="81">
        <v>59233.090000000004</v>
      </c>
      <c r="E11" s="81">
        <v>34183.1</v>
      </c>
      <c r="F11" s="81">
        <v>12930.74</v>
      </c>
      <c r="G11" s="81">
        <v>21252.36</v>
      </c>
      <c r="H11" s="81">
        <v>24142.2</v>
      </c>
      <c r="I11" s="81">
        <v>24055.93</v>
      </c>
      <c r="J11" s="81">
        <v>86.27</v>
      </c>
      <c r="K11" s="81">
        <v>907.79</v>
      </c>
      <c r="L11" s="65"/>
    </row>
    <row r="12" spans="1:13" ht="9.9499999999999993" customHeight="1">
      <c r="A12" s="113" t="s">
        <v>276</v>
      </c>
      <c r="B12" s="82">
        <v>60849.22</v>
      </c>
      <c r="C12" s="81">
        <v>1617</v>
      </c>
      <c r="D12" s="81">
        <v>59232.220000000008</v>
      </c>
      <c r="E12" s="81">
        <v>34178.229999999996</v>
      </c>
      <c r="F12" s="81">
        <v>12896.72</v>
      </c>
      <c r="G12" s="81">
        <v>21281.51</v>
      </c>
      <c r="H12" s="81">
        <v>24146.52</v>
      </c>
      <c r="I12" s="81">
        <v>24058.290000000005</v>
      </c>
      <c r="J12" s="81">
        <v>88.23</v>
      </c>
      <c r="K12" s="81">
        <v>907.47</v>
      </c>
      <c r="L12" s="65"/>
    </row>
    <row r="13" spans="1:13" ht="9.9499999999999993" customHeight="1">
      <c r="A13" s="113" t="s">
        <v>271</v>
      </c>
      <c r="B13" s="82">
        <v>60837.770000000004</v>
      </c>
      <c r="C13" s="81">
        <v>1617</v>
      </c>
      <c r="D13" s="81">
        <v>59220.770000000004</v>
      </c>
      <c r="E13" s="81">
        <v>34172.509999999995</v>
      </c>
      <c r="F13" s="81">
        <v>12896.26</v>
      </c>
      <c r="G13" s="81">
        <v>21276.25</v>
      </c>
      <c r="H13" s="81">
        <v>24140.700000000004</v>
      </c>
      <c r="I13" s="81">
        <v>24052.39</v>
      </c>
      <c r="J13" s="81">
        <v>88.31</v>
      </c>
      <c r="K13" s="81">
        <v>907.56000000000017</v>
      </c>
      <c r="L13" s="65"/>
    </row>
    <row r="14" spans="1:13" ht="9.9499999999999993" customHeight="1">
      <c r="A14" s="113" t="s">
        <v>277</v>
      </c>
      <c r="B14" s="106">
        <v>60832.600000000006</v>
      </c>
      <c r="C14" s="105">
        <v>1616.9</v>
      </c>
      <c r="D14" s="105">
        <v>59215.700000000004</v>
      </c>
      <c r="E14" s="105">
        <v>34185.32</v>
      </c>
      <c r="F14" s="105">
        <v>12879.869999999999</v>
      </c>
      <c r="G14" s="105">
        <v>21305.45</v>
      </c>
      <c r="H14" s="105">
        <v>24123.070000000003</v>
      </c>
      <c r="I14" s="105">
        <v>24036.320000000003</v>
      </c>
      <c r="J14" s="105">
        <v>86.75</v>
      </c>
      <c r="K14" s="105">
        <v>907.31</v>
      </c>
      <c r="L14" s="65"/>
    </row>
    <row r="15" spans="1:13" s="12" customFormat="1" ht="10.5" customHeight="1">
      <c r="A15" s="117" t="s">
        <v>278</v>
      </c>
      <c r="B15" s="118">
        <v>60824.29</v>
      </c>
      <c r="C15" s="118">
        <v>1616.9</v>
      </c>
      <c r="D15" s="118">
        <v>59207.39</v>
      </c>
      <c r="E15" s="118">
        <v>34201.43</v>
      </c>
      <c r="F15" s="118">
        <v>12821.51</v>
      </c>
      <c r="G15" s="118">
        <v>21379.920000000002</v>
      </c>
      <c r="H15" s="118">
        <v>24093.88</v>
      </c>
      <c r="I15" s="118">
        <v>24005.97</v>
      </c>
      <c r="J15" s="118">
        <v>87.910000000000011</v>
      </c>
      <c r="K15" s="118">
        <v>912.08000000000015</v>
      </c>
      <c r="L15" s="71"/>
    </row>
    <row r="16" spans="1:13" ht="6" customHeight="1">
      <c r="A16" s="8"/>
      <c r="B16" s="101"/>
      <c r="C16" s="99"/>
      <c r="D16" s="99"/>
      <c r="E16" s="99"/>
      <c r="F16" s="99"/>
      <c r="G16" s="99"/>
      <c r="H16" s="99"/>
      <c r="I16" s="99"/>
      <c r="J16" s="99"/>
      <c r="K16" s="99"/>
      <c r="L16" s="65"/>
      <c r="M16" s="107"/>
    </row>
    <row r="17" spans="1:55" ht="10.5" customHeight="1">
      <c r="A17" s="8" t="s">
        <v>8</v>
      </c>
      <c r="B17" s="101">
        <v>7877.2999999999993</v>
      </c>
      <c r="C17" s="99">
        <v>162.13</v>
      </c>
      <c r="D17" s="99">
        <v>7715.1699999999992</v>
      </c>
      <c r="E17" s="99">
        <v>3610.5699999999997</v>
      </c>
      <c r="F17" s="99">
        <v>1470.11</v>
      </c>
      <c r="G17" s="99">
        <v>2140.46</v>
      </c>
      <c r="H17" s="99">
        <v>4049.4</v>
      </c>
      <c r="I17" s="99">
        <v>4026.89</v>
      </c>
      <c r="J17" s="99">
        <v>22.51</v>
      </c>
      <c r="K17" s="99">
        <v>55.2</v>
      </c>
      <c r="L17" s="65"/>
    </row>
    <row r="18" spans="1:55" ht="10.5" customHeight="1">
      <c r="A18" s="8" t="s">
        <v>9</v>
      </c>
      <c r="B18" s="104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65"/>
    </row>
    <row r="19" spans="1:55" ht="10.5" customHeight="1">
      <c r="A19" s="8" t="s">
        <v>10</v>
      </c>
      <c r="B19" s="101">
        <v>21525.119999999999</v>
      </c>
      <c r="C19" s="99">
        <v>663.82</v>
      </c>
      <c r="D19" s="99">
        <v>20861.3</v>
      </c>
      <c r="E19" s="99">
        <v>13412.32</v>
      </c>
      <c r="F19" s="99">
        <v>3335.63</v>
      </c>
      <c r="G19" s="99">
        <v>10076.69</v>
      </c>
      <c r="H19" s="99">
        <v>7292.05</v>
      </c>
      <c r="I19" s="99">
        <v>7276.89</v>
      </c>
      <c r="J19" s="99">
        <v>15.16</v>
      </c>
      <c r="K19" s="99">
        <v>156.93</v>
      </c>
      <c r="L19" s="65"/>
    </row>
    <row r="20" spans="1:55" ht="10.5" customHeight="1">
      <c r="A20" s="8" t="s">
        <v>11</v>
      </c>
      <c r="B20" s="104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65"/>
    </row>
    <row r="21" spans="1:55" ht="10.5" customHeight="1">
      <c r="A21" s="8" t="s">
        <v>12</v>
      </c>
      <c r="B21" s="101">
        <v>157.65</v>
      </c>
      <c r="C21" s="99">
        <v>148.05000000000001</v>
      </c>
      <c r="D21" s="99">
        <v>9.6000000000000014</v>
      </c>
      <c r="E21" s="99">
        <v>8.48</v>
      </c>
      <c r="F21" s="99">
        <v>5.96</v>
      </c>
      <c r="G21" s="99">
        <v>2.52</v>
      </c>
      <c r="H21" s="99">
        <v>1.1200000000000001</v>
      </c>
      <c r="I21" s="99">
        <v>1.1200000000000001</v>
      </c>
      <c r="J21" s="100">
        <v>0</v>
      </c>
      <c r="K21" s="100">
        <v>0</v>
      </c>
      <c r="L21" s="65"/>
    </row>
    <row r="22" spans="1:55" ht="10.5" customHeight="1">
      <c r="A22" s="8" t="s">
        <v>13</v>
      </c>
      <c r="B22" s="101">
        <v>1333.26</v>
      </c>
      <c r="C22" s="99">
        <v>160.69999999999999</v>
      </c>
      <c r="D22" s="99">
        <v>1172.56</v>
      </c>
      <c r="E22" s="99">
        <v>994.31999999999994</v>
      </c>
      <c r="F22" s="99">
        <v>627.66999999999996</v>
      </c>
      <c r="G22" s="99">
        <v>366.65</v>
      </c>
      <c r="H22" s="99">
        <v>147.84</v>
      </c>
      <c r="I22" s="99">
        <v>147.84</v>
      </c>
      <c r="J22" s="100">
        <v>0</v>
      </c>
      <c r="K22" s="99">
        <v>30.4</v>
      </c>
      <c r="L22" s="65"/>
    </row>
    <row r="23" spans="1:55" ht="10.5" customHeight="1">
      <c r="A23" s="8" t="s">
        <v>14</v>
      </c>
      <c r="B23" s="104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65"/>
    </row>
    <row r="24" spans="1:55" ht="10.5" customHeight="1">
      <c r="A24" s="8" t="s">
        <v>15</v>
      </c>
      <c r="B24" s="104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65"/>
    </row>
    <row r="25" spans="1:55" ht="10.5" customHeight="1">
      <c r="A25" s="8" t="s">
        <v>16</v>
      </c>
      <c r="B25" s="101">
        <v>25365.06</v>
      </c>
      <c r="C25" s="99">
        <v>75.19</v>
      </c>
      <c r="D25" s="99">
        <v>25289.870000000003</v>
      </c>
      <c r="E25" s="99">
        <v>13336.48</v>
      </c>
      <c r="F25" s="99">
        <v>5866.27</v>
      </c>
      <c r="G25" s="99">
        <v>7470.21</v>
      </c>
      <c r="H25" s="99">
        <v>11682.35</v>
      </c>
      <c r="I25" s="99">
        <v>11633.28</v>
      </c>
      <c r="J25" s="99">
        <v>49.07</v>
      </c>
      <c r="K25" s="99">
        <v>271.04000000000002</v>
      </c>
      <c r="L25" s="65"/>
    </row>
    <row r="26" spans="1:55" ht="10.5" customHeight="1">
      <c r="A26" s="8" t="s">
        <v>17</v>
      </c>
      <c r="B26" s="101">
        <v>3120.3300000000004</v>
      </c>
      <c r="C26" s="99">
        <v>218.13</v>
      </c>
      <c r="D26" s="99">
        <v>2902.2000000000003</v>
      </c>
      <c r="E26" s="99">
        <v>1974.6100000000001</v>
      </c>
      <c r="F26" s="99">
        <v>971.6</v>
      </c>
      <c r="G26" s="99">
        <v>1003.01</v>
      </c>
      <c r="H26" s="99">
        <v>644.52</v>
      </c>
      <c r="I26" s="99">
        <v>643.35</v>
      </c>
      <c r="J26" s="99">
        <v>1.17</v>
      </c>
      <c r="K26" s="99">
        <v>283.07</v>
      </c>
      <c r="L26" s="65"/>
    </row>
    <row r="27" spans="1:55" ht="10.5" customHeight="1">
      <c r="A27" s="8" t="s">
        <v>18</v>
      </c>
      <c r="B27" s="101">
        <v>1445.5700000000002</v>
      </c>
      <c r="C27" s="99">
        <v>188.88</v>
      </c>
      <c r="D27" s="99">
        <v>1256.69</v>
      </c>
      <c r="E27" s="99">
        <v>864.65</v>
      </c>
      <c r="F27" s="99">
        <v>544.27</v>
      </c>
      <c r="G27" s="99">
        <v>320.38</v>
      </c>
      <c r="H27" s="99">
        <v>276.60000000000002</v>
      </c>
      <c r="I27" s="99">
        <v>276.60000000000002</v>
      </c>
      <c r="J27" s="100">
        <v>0</v>
      </c>
      <c r="K27" s="99">
        <v>115.44</v>
      </c>
      <c r="L27" s="65"/>
    </row>
    <row r="28" spans="1:55" ht="6" customHeight="1">
      <c r="A28" s="11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5"/>
    </row>
    <row r="29" spans="1:55" ht="10.5" customHeight="1">
      <c r="A29" s="1" t="s">
        <v>65</v>
      </c>
      <c r="B29" s="2"/>
      <c r="C29" s="2"/>
      <c r="D29" s="2"/>
      <c r="V29" s="1">
        <v>6228.70999999999</v>
      </c>
      <c r="W29" s="1" t="s">
        <v>196</v>
      </c>
      <c r="X29" s="1" t="s">
        <v>197</v>
      </c>
      <c r="Y29" s="1" t="s">
        <v>198</v>
      </c>
      <c r="Z29" s="1" t="s">
        <v>199</v>
      </c>
      <c r="AA29" s="1" t="s">
        <v>200</v>
      </c>
      <c r="AB29" s="1" t="s">
        <v>201</v>
      </c>
      <c r="AE29" s="1" t="s">
        <v>202</v>
      </c>
      <c r="AF29" s="1" t="s">
        <v>203</v>
      </c>
      <c r="AG29" s="1" t="s">
        <v>204</v>
      </c>
      <c r="AJ29" s="1" t="s">
        <v>196</v>
      </c>
      <c r="AK29" s="1" t="s">
        <v>197</v>
      </c>
      <c r="AL29" s="1" t="s">
        <v>198</v>
      </c>
      <c r="AM29" s="1" t="s">
        <v>199</v>
      </c>
      <c r="AN29" s="1" t="s">
        <v>200</v>
      </c>
      <c r="AO29" s="1" t="s">
        <v>201</v>
      </c>
      <c r="AR29" s="1" t="s">
        <v>202</v>
      </c>
      <c r="AS29" s="1" t="s">
        <v>205</v>
      </c>
      <c r="AT29" s="1" t="s">
        <v>203</v>
      </c>
      <c r="AU29" s="1" t="s">
        <v>204</v>
      </c>
      <c r="AV29" s="1">
        <v>257.58000000000004</v>
      </c>
      <c r="AW29" s="1">
        <v>165.98000000000002</v>
      </c>
      <c r="AX29" s="1">
        <v>29.77</v>
      </c>
      <c r="AY29" s="1">
        <v>16.010000000000002</v>
      </c>
      <c r="AZ29" s="1">
        <v>12.17</v>
      </c>
      <c r="BA29" s="1">
        <v>2.7</v>
      </c>
      <c r="BB29" s="1">
        <v>0.8</v>
      </c>
      <c r="BC29" s="1">
        <v>104.53</v>
      </c>
    </row>
    <row r="30" spans="1:55" ht="10.5" customHeight="1">
      <c r="A30" s="1" t="s">
        <v>138</v>
      </c>
      <c r="B30" s="2"/>
      <c r="C30" s="2"/>
      <c r="D30" s="2"/>
      <c r="V30" s="1">
        <v>4333.95999999999</v>
      </c>
      <c r="W30" s="1">
        <v>3205.26999999999</v>
      </c>
      <c r="X30" s="1">
        <v>0.03</v>
      </c>
      <c r="Y30" s="1">
        <v>344.87</v>
      </c>
      <c r="Z30" s="1">
        <v>312.07</v>
      </c>
      <c r="AA30" s="1">
        <v>471.68</v>
      </c>
      <c r="AB30" s="1">
        <v>0.04</v>
      </c>
      <c r="AC30" s="64">
        <v>7171.1899999999696</v>
      </c>
      <c r="AD30" s="1">
        <v>6144.3699999999699</v>
      </c>
      <c r="AF30" s="1">
        <v>0.24</v>
      </c>
      <c r="AG30" s="1">
        <v>6144.1299999999701</v>
      </c>
      <c r="AH30" s="1">
        <v>11608.169999999969</v>
      </c>
      <c r="AI30" s="1">
        <v>9563.45999999997</v>
      </c>
      <c r="AJ30" s="1">
        <v>126.83</v>
      </c>
      <c r="AK30" s="1">
        <v>0.76</v>
      </c>
      <c r="AL30" s="1">
        <v>6547.4499999999898</v>
      </c>
      <c r="AM30" s="1">
        <v>2.93</v>
      </c>
      <c r="AN30" s="1">
        <v>2636.99999999998</v>
      </c>
      <c r="AO30" s="1">
        <v>248.49</v>
      </c>
      <c r="AP30" s="1">
        <v>35.260000000000005</v>
      </c>
      <c r="AQ30" s="1">
        <v>17.940000000000001</v>
      </c>
      <c r="AR30" s="1">
        <v>0.59</v>
      </c>
      <c r="AS30" s="1">
        <v>1.23</v>
      </c>
      <c r="AT30" s="1">
        <v>2.91</v>
      </c>
      <c r="AU30" s="1">
        <v>13.21</v>
      </c>
      <c r="AW30" s="1">
        <v>91.6</v>
      </c>
      <c r="AX30" s="1">
        <v>23.6</v>
      </c>
      <c r="AZ30" s="1">
        <v>37.86</v>
      </c>
      <c r="BB30" s="1">
        <v>2</v>
      </c>
      <c r="BC30" s="1">
        <v>28.14</v>
      </c>
    </row>
    <row r="31" spans="1:55" ht="10.5" customHeight="1">
      <c r="A31" s="1" t="s">
        <v>137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08"/>
      <c r="V31" s="1">
        <v>1894.7500000000002</v>
      </c>
      <c r="W31" s="1">
        <v>1878.7</v>
      </c>
      <c r="Y31" s="1">
        <v>1.92</v>
      </c>
      <c r="AA31" s="1">
        <v>14.13</v>
      </c>
      <c r="AD31" s="1">
        <v>1026.82</v>
      </c>
      <c r="AG31" s="1">
        <v>1026.82</v>
      </c>
      <c r="AI31" s="1">
        <v>2044.71</v>
      </c>
      <c r="AJ31" s="1">
        <v>149.02000000000001</v>
      </c>
      <c r="AL31" s="1">
        <v>763.81</v>
      </c>
      <c r="AN31" s="1">
        <v>736.92</v>
      </c>
      <c r="AO31" s="1">
        <v>394.96</v>
      </c>
      <c r="AQ31" s="1">
        <v>17.32</v>
      </c>
      <c r="AS31" s="1">
        <v>0.23</v>
      </c>
      <c r="AU31" s="1">
        <v>17.09</v>
      </c>
      <c r="AW31" s="1">
        <v>156.49</v>
      </c>
      <c r="AX31" s="1">
        <v>25.13</v>
      </c>
      <c r="AZ31" s="1">
        <v>9.9499999999999993</v>
      </c>
      <c r="BB31" s="1">
        <v>2.52</v>
      </c>
      <c r="BC31" s="1">
        <v>118.89</v>
      </c>
    </row>
    <row r="32" spans="1:55">
      <c r="B32" s="2"/>
      <c r="C32" s="2"/>
      <c r="D32" s="2"/>
      <c r="V32" s="1">
        <v>3357.33</v>
      </c>
      <c r="W32" s="1">
        <v>1677.28</v>
      </c>
      <c r="Y32" s="1">
        <v>846.76</v>
      </c>
      <c r="Z32" s="1">
        <v>620.41</v>
      </c>
      <c r="AA32" s="1">
        <v>212.88</v>
      </c>
      <c r="AD32" s="1">
        <v>10065.609999999999</v>
      </c>
      <c r="AE32" s="1">
        <v>0.45</v>
      </c>
      <c r="AF32" s="1">
        <v>0.11</v>
      </c>
      <c r="AG32" s="1">
        <v>10065.049999999999</v>
      </c>
      <c r="AI32" s="1">
        <v>7268.539999999969</v>
      </c>
      <c r="AJ32" s="1">
        <v>66.400000000000006</v>
      </c>
      <c r="AL32" s="1">
        <v>4509.1099999999697</v>
      </c>
      <c r="AM32" s="1">
        <v>2.23</v>
      </c>
      <c r="AN32" s="1">
        <v>2629.52</v>
      </c>
      <c r="AO32" s="1">
        <v>61.28</v>
      </c>
      <c r="AQ32" s="1">
        <v>14.290000000000001</v>
      </c>
      <c r="AS32" s="1">
        <v>2.13</v>
      </c>
      <c r="AT32" s="1">
        <v>1.36</v>
      </c>
      <c r="AU32" s="1">
        <v>10.8</v>
      </c>
      <c r="AW32" s="1">
        <v>30.4</v>
      </c>
      <c r="AX32" s="1">
        <v>0.69</v>
      </c>
      <c r="AZ32" s="1">
        <v>27.68</v>
      </c>
      <c r="BB32" s="1">
        <v>0.04</v>
      </c>
      <c r="BC32" s="1">
        <v>1.99</v>
      </c>
    </row>
  </sheetData>
  <mergeCells count="7">
    <mergeCell ref="A7:A9"/>
    <mergeCell ref="B7:D7"/>
    <mergeCell ref="E7:K7"/>
    <mergeCell ref="B8:B9"/>
    <mergeCell ref="E8:G8"/>
    <mergeCell ref="H8:J8"/>
    <mergeCell ref="K8:K9"/>
  </mergeCells>
  <phoneticPr fontId="3"/>
  <pageMargins left="0.6692913385826772" right="0.6692913385826772" top="0.78740157480314965" bottom="0.86614173228346458" header="0" footer="0"/>
  <pageSetup paperSize="9" scale="96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3"/>
  <sheetViews>
    <sheetView workbookViewId="0"/>
  </sheetViews>
  <sheetFormatPr defaultRowHeight="10.5"/>
  <cols>
    <col min="1" max="1" width="8.625" style="1" customWidth="1"/>
    <col min="2" max="2" width="8.75" style="1" customWidth="1"/>
    <col min="3" max="3" width="8.25" style="1" customWidth="1"/>
    <col min="4" max="9" width="8.75" style="1" customWidth="1"/>
    <col min="10" max="10" width="8.625" style="1" customWidth="1"/>
    <col min="11" max="11" width="6.25" style="1" customWidth="1"/>
    <col min="12" max="16384" width="9" style="1"/>
  </cols>
  <sheetData>
    <row r="1" spans="1:14" ht="13.5" customHeight="1"/>
    <row r="2" spans="1:14" ht="13.5" customHeight="1">
      <c r="A2" s="90" t="s">
        <v>190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4" ht="8.1" customHeight="1"/>
    <row r="4" spans="1:14" ht="9.9499999999999993" customHeight="1">
      <c r="A4" s="1" t="s">
        <v>156</v>
      </c>
    </row>
    <row r="5" spans="1:14" ht="8.1" customHeight="1"/>
    <row r="6" spans="1:14" ht="9.9499999999999993" customHeight="1">
      <c r="A6" s="5" t="s">
        <v>134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4" ht="12" customHeight="1">
      <c r="A7" s="190" t="s">
        <v>132</v>
      </c>
      <c r="B7" s="193" t="s">
        <v>84</v>
      </c>
      <c r="C7" s="204"/>
      <c r="D7" s="205"/>
      <c r="E7" s="193" t="s">
        <v>83</v>
      </c>
      <c r="F7" s="196"/>
      <c r="G7" s="196"/>
      <c r="H7" s="196"/>
      <c r="I7" s="196"/>
      <c r="J7" s="196"/>
      <c r="K7" s="196"/>
    </row>
    <row r="8" spans="1:14" ht="12" customHeight="1">
      <c r="A8" s="202"/>
      <c r="B8" s="197" t="s">
        <v>82</v>
      </c>
      <c r="C8" s="31" t="s">
        <v>81</v>
      </c>
      <c r="D8" s="80" t="s">
        <v>80</v>
      </c>
      <c r="E8" s="199" t="s">
        <v>79</v>
      </c>
      <c r="F8" s="204"/>
      <c r="G8" s="205"/>
      <c r="H8" s="199" t="s">
        <v>78</v>
      </c>
      <c r="I8" s="204"/>
      <c r="J8" s="205"/>
      <c r="K8" s="200" t="s">
        <v>124</v>
      </c>
    </row>
    <row r="9" spans="1:14" ht="12" customHeight="1">
      <c r="A9" s="203"/>
      <c r="B9" s="206"/>
      <c r="C9" s="79" t="s">
        <v>76</v>
      </c>
      <c r="D9" s="78" t="s">
        <v>75</v>
      </c>
      <c r="E9" s="7" t="s">
        <v>5</v>
      </c>
      <c r="F9" s="7" t="s">
        <v>73</v>
      </c>
      <c r="G9" s="7" t="s">
        <v>74</v>
      </c>
      <c r="H9" s="7" t="s">
        <v>5</v>
      </c>
      <c r="I9" s="7" t="s">
        <v>73</v>
      </c>
      <c r="J9" s="89" t="s">
        <v>74</v>
      </c>
      <c r="K9" s="207"/>
      <c r="L9" s="74"/>
    </row>
    <row r="10" spans="1:14" ht="6" customHeight="1">
      <c r="A10" s="8"/>
      <c r="B10" s="109"/>
      <c r="C10" s="76"/>
      <c r="D10" s="76"/>
      <c r="E10" s="76"/>
      <c r="F10" s="76"/>
      <c r="G10" s="76"/>
      <c r="H10" s="76"/>
      <c r="I10" s="76"/>
      <c r="J10" s="76"/>
      <c r="K10" s="110"/>
      <c r="L10" s="74"/>
    </row>
    <row r="11" spans="1:14" ht="9.9499999999999993" customHeight="1">
      <c r="A11" s="112" t="s">
        <v>268</v>
      </c>
      <c r="B11" s="82">
        <v>60850.09</v>
      </c>
      <c r="C11" s="81">
        <v>1617</v>
      </c>
      <c r="D11" s="81">
        <v>59233.09</v>
      </c>
      <c r="E11" s="81">
        <v>34202.629999999997</v>
      </c>
      <c r="F11" s="81">
        <v>12980.81</v>
      </c>
      <c r="G11" s="81">
        <v>21221.82</v>
      </c>
      <c r="H11" s="81">
        <v>24126.03</v>
      </c>
      <c r="I11" s="81">
        <v>24042.98</v>
      </c>
      <c r="J11" s="81">
        <v>83.05</v>
      </c>
      <c r="K11" s="81">
        <v>904.43</v>
      </c>
      <c r="L11" s="65"/>
    </row>
    <row r="12" spans="1:14" ht="9.9499999999999993" customHeight="1">
      <c r="A12" s="113" t="s">
        <v>245</v>
      </c>
      <c r="B12" s="82">
        <v>60850.090000000004</v>
      </c>
      <c r="C12" s="81">
        <v>1617</v>
      </c>
      <c r="D12" s="81">
        <v>59233.090000000004</v>
      </c>
      <c r="E12" s="81">
        <v>34183.1</v>
      </c>
      <c r="F12" s="81">
        <v>12930.74</v>
      </c>
      <c r="G12" s="81">
        <v>21252.36</v>
      </c>
      <c r="H12" s="81">
        <v>24142.2</v>
      </c>
      <c r="I12" s="81">
        <v>24055.93</v>
      </c>
      <c r="J12" s="81">
        <v>86.27</v>
      </c>
      <c r="K12" s="81">
        <v>907.79</v>
      </c>
      <c r="L12" s="65"/>
    </row>
    <row r="13" spans="1:14" ht="9.9499999999999993" customHeight="1">
      <c r="A13" s="113" t="s">
        <v>270</v>
      </c>
      <c r="B13" s="82">
        <v>60849.22</v>
      </c>
      <c r="C13" s="81">
        <v>1617</v>
      </c>
      <c r="D13" s="81">
        <v>59232.220000000008</v>
      </c>
      <c r="E13" s="81">
        <v>34178.229999999996</v>
      </c>
      <c r="F13" s="81">
        <v>12896.72</v>
      </c>
      <c r="G13" s="81">
        <v>21281.51</v>
      </c>
      <c r="H13" s="81">
        <v>24146.52</v>
      </c>
      <c r="I13" s="81">
        <v>24058.290000000005</v>
      </c>
      <c r="J13" s="81">
        <v>88.23</v>
      </c>
      <c r="K13" s="81">
        <v>907.47</v>
      </c>
      <c r="L13" s="65"/>
    </row>
    <row r="14" spans="1:14" ht="9.9499999999999993" customHeight="1">
      <c r="A14" s="113" t="s">
        <v>271</v>
      </c>
      <c r="B14" s="106">
        <v>60837.770000000004</v>
      </c>
      <c r="C14" s="105">
        <v>1617</v>
      </c>
      <c r="D14" s="105">
        <v>59220.770000000004</v>
      </c>
      <c r="E14" s="105">
        <v>34172.509999999995</v>
      </c>
      <c r="F14" s="105">
        <v>12896.26</v>
      </c>
      <c r="G14" s="105">
        <v>21276.25</v>
      </c>
      <c r="H14" s="105">
        <v>24140.700000000004</v>
      </c>
      <c r="I14" s="105">
        <v>24052.39</v>
      </c>
      <c r="J14" s="105">
        <v>88.31</v>
      </c>
      <c r="K14" s="105">
        <v>907.56000000000017</v>
      </c>
      <c r="L14" s="65"/>
    </row>
    <row r="15" spans="1:14" s="12" customFormat="1" ht="10.5" customHeight="1">
      <c r="A15" s="114" t="s">
        <v>272</v>
      </c>
      <c r="B15" s="102">
        <v>60832.600000000006</v>
      </c>
      <c r="C15" s="102">
        <v>1616.9</v>
      </c>
      <c r="D15" s="102">
        <v>59215.700000000004</v>
      </c>
      <c r="E15" s="102">
        <v>34185.32</v>
      </c>
      <c r="F15" s="102">
        <v>12879.869999999999</v>
      </c>
      <c r="G15" s="102">
        <v>21305.45</v>
      </c>
      <c r="H15" s="102">
        <v>24123.070000000003</v>
      </c>
      <c r="I15" s="102">
        <v>24036.320000000003</v>
      </c>
      <c r="J15" s="102">
        <v>86.75</v>
      </c>
      <c r="K15" s="102">
        <v>907.31</v>
      </c>
      <c r="L15" s="71"/>
    </row>
    <row r="16" spans="1:14" ht="6" customHeight="1">
      <c r="A16" s="8"/>
      <c r="B16" s="101"/>
      <c r="C16" s="99"/>
      <c r="D16" s="99"/>
      <c r="E16" s="99"/>
      <c r="F16" s="99"/>
      <c r="G16" s="99"/>
      <c r="H16" s="99"/>
      <c r="I16" s="99"/>
      <c r="J16" s="99"/>
      <c r="K16" s="99"/>
      <c r="L16" s="65"/>
      <c r="M16" s="107"/>
      <c r="N16" s="107"/>
    </row>
    <row r="17" spans="1:56" ht="10.5" customHeight="1">
      <c r="A17" s="8" t="s">
        <v>8</v>
      </c>
      <c r="B17" s="101">
        <v>7877.3</v>
      </c>
      <c r="C17" s="99">
        <v>162.13</v>
      </c>
      <c r="D17" s="99">
        <v>7715.17</v>
      </c>
      <c r="E17" s="99">
        <v>3610.6800000000003</v>
      </c>
      <c r="F17" s="99">
        <v>1469.92</v>
      </c>
      <c r="G17" s="99">
        <v>2140.7600000000002</v>
      </c>
      <c r="H17" s="99">
        <v>4052.9900000000002</v>
      </c>
      <c r="I17" s="99">
        <v>4030.48</v>
      </c>
      <c r="J17" s="99">
        <v>22.51</v>
      </c>
      <c r="K17" s="99">
        <v>51.5</v>
      </c>
      <c r="L17" s="65"/>
    </row>
    <row r="18" spans="1:56" ht="10.5" customHeight="1">
      <c r="A18" s="8" t="s">
        <v>9</v>
      </c>
      <c r="B18" s="104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65"/>
    </row>
    <row r="19" spans="1:56" ht="10.5" customHeight="1">
      <c r="A19" s="8" t="s">
        <v>10</v>
      </c>
      <c r="B19" s="101">
        <v>21525.119999999999</v>
      </c>
      <c r="C19" s="99">
        <v>663.82</v>
      </c>
      <c r="D19" s="99">
        <v>20861.3</v>
      </c>
      <c r="E19" s="99">
        <v>13412.32</v>
      </c>
      <c r="F19" s="99">
        <v>3355.66</v>
      </c>
      <c r="G19" s="99">
        <v>10056.66</v>
      </c>
      <c r="H19" s="99">
        <v>7292.05</v>
      </c>
      <c r="I19" s="99">
        <v>7276.89</v>
      </c>
      <c r="J19" s="99">
        <v>15.16</v>
      </c>
      <c r="K19" s="99">
        <v>156.93</v>
      </c>
      <c r="L19" s="65"/>
    </row>
    <row r="20" spans="1:56" ht="10.5" customHeight="1">
      <c r="A20" s="8" t="s">
        <v>11</v>
      </c>
      <c r="B20" s="104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65"/>
    </row>
    <row r="21" spans="1:56" ht="10.5" customHeight="1">
      <c r="A21" s="8" t="s">
        <v>12</v>
      </c>
      <c r="B21" s="101">
        <v>157.65</v>
      </c>
      <c r="C21" s="99">
        <v>148.05000000000001</v>
      </c>
      <c r="D21" s="99">
        <v>9.6000000000000014</v>
      </c>
      <c r="E21" s="99">
        <v>8.48</v>
      </c>
      <c r="F21" s="99">
        <v>5.9600000000000009</v>
      </c>
      <c r="G21" s="99">
        <v>2.52</v>
      </c>
      <c r="H21" s="99">
        <v>1.1200000000000001</v>
      </c>
      <c r="I21" s="99">
        <v>1.1200000000000001</v>
      </c>
      <c r="J21" s="100">
        <v>0</v>
      </c>
      <c r="K21" s="100">
        <v>0</v>
      </c>
      <c r="L21" s="65"/>
    </row>
    <row r="22" spans="1:56" ht="10.5" customHeight="1">
      <c r="A22" s="8" t="s">
        <v>13</v>
      </c>
      <c r="B22" s="101">
        <v>1333.2700000000002</v>
      </c>
      <c r="C22" s="99">
        <v>160.71</v>
      </c>
      <c r="D22" s="99">
        <v>1172.5600000000002</v>
      </c>
      <c r="E22" s="99">
        <v>994.32</v>
      </c>
      <c r="F22" s="99">
        <v>627.67000000000007</v>
      </c>
      <c r="G22" s="99">
        <v>366.65</v>
      </c>
      <c r="H22" s="99">
        <v>147.84</v>
      </c>
      <c r="I22" s="99">
        <v>147.84</v>
      </c>
      <c r="J22" s="100">
        <v>0</v>
      </c>
      <c r="K22" s="99">
        <v>30.4</v>
      </c>
      <c r="L22" s="65"/>
    </row>
    <row r="23" spans="1:56" ht="10.5" customHeight="1">
      <c r="A23" s="8" t="s">
        <v>14</v>
      </c>
      <c r="B23" s="104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65"/>
    </row>
    <row r="24" spans="1:56" ht="10.5" customHeight="1">
      <c r="A24" s="8" t="s">
        <v>15</v>
      </c>
      <c r="B24" s="104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65"/>
    </row>
    <row r="25" spans="1:56" ht="10.5" customHeight="1">
      <c r="A25" s="8" t="s">
        <v>16</v>
      </c>
      <c r="B25" s="101">
        <v>25365.38</v>
      </c>
      <c r="C25" s="99">
        <v>75.19</v>
      </c>
      <c r="D25" s="99">
        <v>25290.190000000002</v>
      </c>
      <c r="E25" s="99">
        <v>13312.560000000001</v>
      </c>
      <c r="F25" s="99">
        <v>5904.09</v>
      </c>
      <c r="G25" s="99">
        <v>7408.47</v>
      </c>
      <c r="H25" s="99">
        <v>11707.74</v>
      </c>
      <c r="I25" s="99">
        <v>11659.83</v>
      </c>
      <c r="J25" s="99">
        <v>47.91</v>
      </c>
      <c r="K25" s="99">
        <v>269.89</v>
      </c>
      <c r="L25" s="65"/>
    </row>
    <row r="26" spans="1:56" ht="10.5" customHeight="1">
      <c r="A26" s="8" t="s">
        <v>17</v>
      </c>
      <c r="B26" s="101">
        <v>3120.4</v>
      </c>
      <c r="C26" s="99">
        <v>218.12</v>
      </c>
      <c r="D26" s="99">
        <v>2902.28</v>
      </c>
      <c r="E26" s="99">
        <v>1974.6100000000001</v>
      </c>
      <c r="F26" s="99">
        <v>971.6</v>
      </c>
      <c r="G26" s="99">
        <v>1003.01</v>
      </c>
      <c r="H26" s="99">
        <v>644.52</v>
      </c>
      <c r="I26" s="99">
        <v>643.35</v>
      </c>
      <c r="J26" s="99">
        <v>1.17</v>
      </c>
      <c r="K26" s="99">
        <v>283.14999999999998</v>
      </c>
      <c r="L26" s="65"/>
    </row>
    <row r="27" spans="1:56" ht="10.5" customHeight="1">
      <c r="A27" s="8" t="s">
        <v>18</v>
      </c>
      <c r="B27" s="101">
        <v>1453.48</v>
      </c>
      <c r="C27" s="99">
        <v>188.88</v>
      </c>
      <c r="D27" s="99">
        <v>1264.6000000000001</v>
      </c>
      <c r="E27" s="99">
        <v>872.35</v>
      </c>
      <c r="F27" s="99">
        <v>544.97</v>
      </c>
      <c r="G27" s="99">
        <v>327.38</v>
      </c>
      <c r="H27" s="99">
        <v>276.81</v>
      </c>
      <c r="I27" s="99">
        <v>276.81</v>
      </c>
      <c r="J27" s="100">
        <v>0</v>
      </c>
      <c r="K27" s="99">
        <v>115.44</v>
      </c>
      <c r="L27" s="65"/>
    </row>
    <row r="28" spans="1:56" ht="6" customHeight="1">
      <c r="A28" s="33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5"/>
    </row>
    <row r="29" spans="1:56" ht="10.5" customHeight="1">
      <c r="A29" s="1" t="s">
        <v>65</v>
      </c>
      <c r="B29" s="2"/>
      <c r="C29" s="2"/>
      <c r="D29" s="2"/>
      <c r="W29" s="1">
        <v>6228.70999999999</v>
      </c>
      <c r="X29" s="1" t="s">
        <v>196</v>
      </c>
      <c r="Y29" s="1" t="s">
        <v>197</v>
      </c>
      <c r="Z29" s="1" t="s">
        <v>198</v>
      </c>
      <c r="AA29" s="1" t="s">
        <v>199</v>
      </c>
      <c r="AB29" s="1" t="s">
        <v>200</v>
      </c>
      <c r="AC29" s="1" t="s">
        <v>201</v>
      </c>
      <c r="AF29" s="1" t="s">
        <v>202</v>
      </c>
      <c r="AG29" s="1" t="s">
        <v>203</v>
      </c>
      <c r="AH29" s="1" t="s">
        <v>204</v>
      </c>
      <c r="AK29" s="1" t="s">
        <v>196</v>
      </c>
      <c r="AL29" s="1" t="s">
        <v>197</v>
      </c>
      <c r="AM29" s="1" t="s">
        <v>198</v>
      </c>
      <c r="AN29" s="1" t="s">
        <v>199</v>
      </c>
      <c r="AO29" s="1" t="s">
        <v>200</v>
      </c>
      <c r="AP29" s="1" t="s">
        <v>201</v>
      </c>
      <c r="AS29" s="1" t="s">
        <v>202</v>
      </c>
      <c r="AT29" s="1" t="s">
        <v>205</v>
      </c>
      <c r="AU29" s="1" t="s">
        <v>203</v>
      </c>
      <c r="AV29" s="1" t="s">
        <v>204</v>
      </c>
      <c r="AW29" s="1">
        <v>257.58000000000004</v>
      </c>
      <c r="AX29" s="1">
        <v>165.98000000000002</v>
      </c>
      <c r="AY29" s="1">
        <v>29.77</v>
      </c>
      <c r="AZ29" s="1">
        <v>16.010000000000002</v>
      </c>
      <c r="BA29" s="1">
        <v>12.17</v>
      </c>
      <c r="BB29" s="1">
        <v>2.7</v>
      </c>
      <c r="BC29" s="1">
        <v>0.8</v>
      </c>
      <c r="BD29" s="1">
        <v>104.53</v>
      </c>
    </row>
    <row r="30" spans="1:56" ht="10.5" customHeight="1">
      <c r="A30" s="1" t="s">
        <v>138</v>
      </c>
      <c r="B30" s="2"/>
      <c r="C30" s="2"/>
      <c r="D30" s="2"/>
      <c r="W30" s="1">
        <v>4333.95999999999</v>
      </c>
      <c r="X30" s="1">
        <v>3205.26999999999</v>
      </c>
      <c r="Y30" s="1">
        <v>0.03</v>
      </c>
      <c r="Z30" s="1">
        <v>344.87</v>
      </c>
      <c r="AA30" s="1">
        <v>312.07</v>
      </c>
      <c r="AB30" s="1">
        <v>471.68</v>
      </c>
      <c r="AC30" s="1">
        <v>0.04</v>
      </c>
      <c r="AD30" s="64">
        <v>7171.1899999999696</v>
      </c>
      <c r="AE30" s="1">
        <v>6144.3699999999699</v>
      </c>
      <c r="AG30" s="1">
        <v>0.24</v>
      </c>
      <c r="AH30" s="1">
        <v>6144.1299999999701</v>
      </c>
      <c r="AI30" s="1">
        <v>11608.169999999969</v>
      </c>
      <c r="AJ30" s="1">
        <v>9563.45999999997</v>
      </c>
      <c r="AK30" s="1">
        <v>126.83</v>
      </c>
      <c r="AL30" s="1">
        <v>0.76</v>
      </c>
      <c r="AM30" s="1">
        <v>6547.4499999999898</v>
      </c>
      <c r="AN30" s="1">
        <v>2.93</v>
      </c>
      <c r="AO30" s="1">
        <v>2636.99999999998</v>
      </c>
      <c r="AP30" s="1">
        <v>248.49</v>
      </c>
      <c r="AQ30" s="1">
        <v>35.260000000000005</v>
      </c>
      <c r="AR30" s="1">
        <v>17.940000000000001</v>
      </c>
      <c r="AS30" s="1">
        <v>0.59</v>
      </c>
      <c r="AT30" s="1">
        <v>1.23</v>
      </c>
      <c r="AU30" s="1">
        <v>2.91</v>
      </c>
      <c r="AV30" s="1">
        <v>13.21</v>
      </c>
      <c r="AX30" s="1">
        <v>91.6</v>
      </c>
      <c r="AY30" s="1">
        <v>23.6</v>
      </c>
      <c r="BA30" s="1">
        <v>37.86</v>
      </c>
      <c r="BC30" s="1">
        <v>2</v>
      </c>
      <c r="BD30" s="1">
        <v>28.14</v>
      </c>
    </row>
    <row r="31" spans="1:56" ht="10.5" customHeight="1">
      <c r="A31" s="1" t="s">
        <v>137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08"/>
      <c r="W31" s="1">
        <v>1894.7500000000002</v>
      </c>
      <c r="X31" s="1">
        <v>1878.7</v>
      </c>
      <c r="Z31" s="1">
        <v>1.92</v>
      </c>
      <c r="AB31" s="1">
        <v>14.13</v>
      </c>
      <c r="AE31" s="1">
        <v>1026.82</v>
      </c>
      <c r="AH31" s="1">
        <v>1026.82</v>
      </c>
      <c r="AJ31" s="1">
        <v>2044.71</v>
      </c>
      <c r="AK31" s="1">
        <v>149.02000000000001</v>
      </c>
      <c r="AM31" s="1">
        <v>763.81</v>
      </c>
      <c r="AO31" s="1">
        <v>736.92</v>
      </c>
      <c r="AP31" s="1">
        <v>394.96</v>
      </c>
      <c r="AR31" s="1">
        <v>17.32</v>
      </c>
      <c r="AT31" s="1">
        <v>0.23</v>
      </c>
      <c r="AV31" s="1">
        <v>17.09</v>
      </c>
      <c r="AX31" s="1">
        <v>156.49</v>
      </c>
      <c r="AY31" s="1">
        <v>25.13</v>
      </c>
      <c r="BA31" s="1">
        <v>9.9499999999999993</v>
      </c>
      <c r="BC31" s="1">
        <v>2.52</v>
      </c>
      <c r="BD31" s="1">
        <v>118.89</v>
      </c>
    </row>
    <row r="32" spans="1:56">
      <c r="B32" s="2"/>
      <c r="C32" s="2"/>
      <c r="D32" s="2"/>
      <c r="W32" s="1">
        <v>3357.33</v>
      </c>
      <c r="X32" s="1">
        <v>1677.28</v>
      </c>
      <c r="Z32" s="1">
        <v>846.76</v>
      </c>
      <c r="AA32" s="1">
        <v>620.41</v>
      </c>
      <c r="AB32" s="1">
        <v>212.88</v>
      </c>
      <c r="AE32" s="1">
        <v>10065.609999999999</v>
      </c>
      <c r="AF32" s="1">
        <v>0.45</v>
      </c>
      <c r="AG32" s="1">
        <v>0.11</v>
      </c>
      <c r="AH32" s="1">
        <v>10065.049999999999</v>
      </c>
      <c r="AJ32" s="1">
        <v>7268.539999999969</v>
      </c>
      <c r="AK32" s="1">
        <v>66.400000000000006</v>
      </c>
      <c r="AM32" s="1">
        <v>4509.1099999999697</v>
      </c>
      <c r="AN32" s="1">
        <v>2.23</v>
      </c>
      <c r="AO32" s="1">
        <v>2629.52</v>
      </c>
      <c r="AP32" s="1">
        <v>61.28</v>
      </c>
      <c r="AR32" s="1">
        <v>14.290000000000001</v>
      </c>
      <c r="AT32" s="1">
        <v>2.13</v>
      </c>
      <c r="AU32" s="1">
        <v>1.36</v>
      </c>
      <c r="AV32" s="1">
        <v>10.8</v>
      </c>
      <c r="AX32" s="1">
        <v>30.4</v>
      </c>
      <c r="AY32" s="1">
        <v>0.69</v>
      </c>
      <c r="BA32" s="1">
        <v>27.68</v>
      </c>
      <c r="BC32" s="1">
        <v>0.04</v>
      </c>
      <c r="BD32" s="1">
        <v>1.99</v>
      </c>
    </row>
    <row r="33" spans="23:48">
      <c r="W33" s="1">
        <v>1481.18</v>
      </c>
      <c r="X33" s="1">
        <v>1421.49</v>
      </c>
      <c r="Z33" s="1">
        <v>3.25</v>
      </c>
      <c r="AA33" s="1">
        <v>3.98</v>
      </c>
      <c r="AB33" s="1">
        <v>51.98</v>
      </c>
      <c r="AC33" s="1">
        <v>0.48</v>
      </c>
      <c r="AE33" s="1">
        <v>2131.5400000000004</v>
      </c>
      <c r="AF33" s="1">
        <v>0.26</v>
      </c>
      <c r="AH33" s="1">
        <v>2131.2800000000002</v>
      </c>
      <c r="AJ33" s="1">
        <v>4031.6099999999997</v>
      </c>
      <c r="AK33" s="1">
        <v>78.87</v>
      </c>
      <c r="AM33" s="1">
        <v>1766.84</v>
      </c>
      <c r="AN33" s="1">
        <v>13.14</v>
      </c>
      <c r="AO33" s="1">
        <v>1081.4000000000001</v>
      </c>
      <c r="AP33" s="1">
        <v>1091.3599999999999</v>
      </c>
      <c r="AR33" s="1">
        <v>22.43</v>
      </c>
      <c r="AS33" s="1">
        <v>0.6</v>
      </c>
      <c r="AT33" s="1">
        <v>2.06</v>
      </c>
      <c r="AU33" s="1">
        <v>1.32</v>
      </c>
      <c r="AV33" s="1">
        <v>18.45</v>
      </c>
    </row>
  </sheetData>
  <mergeCells count="7">
    <mergeCell ref="A7:A9"/>
    <mergeCell ref="B7:D7"/>
    <mergeCell ref="E7:K7"/>
    <mergeCell ref="B8:B9"/>
    <mergeCell ref="E8:G8"/>
    <mergeCell ref="H8:J8"/>
    <mergeCell ref="K8:K9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3"/>
  <sheetViews>
    <sheetView workbookViewId="0"/>
  </sheetViews>
  <sheetFormatPr defaultRowHeight="10.5"/>
  <cols>
    <col min="1" max="1" width="8.625" style="1" customWidth="1"/>
    <col min="2" max="2" width="8.75" style="1" customWidth="1"/>
    <col min="3" max="3" width="8.25" style="1" customWidth="1"/>
    <col min="4" max="9" width="8.75" style="1" customWidth="1"/>
    <col min="10" max="10" width="8.625" style="1" customWidth="1"/>
    <col min="11" max="11" width="6.25" style="1" customWidth="1"/>
    <col min="12" max="16384" width="9" style="1"/>
  </cols>
  <sheetData>
    <row r="1" spans="1:14" ht="13.5" customHeight="1"/>
    <row r="2" spans="1:14" ht="13.5" customHeight="1">
      <c r="A2" s="90" t="s">
        <v>253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4" ht="8.1" customHeight="1"/>
    <row r="4" spans="1:14" ht="9.9499999999999993" customHeight="1">
      <c r="A4" s="1" t="s">
        <v>254</v>
      </c>
    </row>
    <row r="5" spans="1:14" ht="8.1" customHeight="1"/>
    <row r="6" spans="1:14" ht="9.9499999999999993" customHeight="1">
      <c r="A6" s="5" t="s">
        <v>255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4" ht="12" customHeight="1">
      <c r="A7" s="190" t="s">
        <v>132</v>
      </c>
      <c r="B7" s="193" t="s">
        <v>256</v>
      </c>
      <c r="C7" s="204"/>
      <c r="D7" s="205"/>
      <c r="E7" s="193" t="s">
        <v>257</v>
      </c>
      <c r="F7" s="196"/>
      <c r="G7" s="196"/>
      <c r="H7" s="196"/>
      <c r="I7" s="196"/>
      <c r="J7" s="196"/>
      <c r="K7" s="196"/>
    </row>
    <row r="8" spans="1:14" ht="12" customHeight="1">
      <c r="A8" s="202"/>
      <c r="B8" s="197" t="s">
        <v>258</v>
      </c>
      <c r="C8" s="31" t="s">
        <v>259</v>
      </c>
      <c r="D8" s="80" t="s">
        <v>260</v>
      </c>
      <c r="E8" s="199" t="s">
        <v>261</v>
      </c>
      <c r="F8" s="204"/>
      <c r="G8" s="205"/>
      <c r="H8" s="199" t="s">
        <v>262</v>
      </c>
      <c r="I8" s="204"/>
      <c r="J8" s="205"/>
      <c r="K8" s="200" t="s">
        <v>263</v>
      </c>
    </row>
    <row r="9" spans="1:14" ht="12" customHeight="1">
      <c r="A9" s="203"/>
      <c r="B9" s="206"/>
      <c r="C9" s="79" t="s">
        <v>264</v>
      </c>
      <c r="D9" s="78" t="s">
        <v>265</v>
      </c>
      <c r="E9" s="7" t="s">
        <v>5</v>
      </c>
      <c r="F9" s="7" t="s">
        <v>266</v>
      </c>
      <c r="G9" s="7" t="s">
        <v>267</v>
      </c>
      <c r="H9" s="7" t="s">
        <v>5</v>
      </c>
      <c r="I9" s="7" t="s">
        <v>266</v>
      </c>
      <c r="J9" s="89" t="s">
        <v>267</v>
      </c>
      <c r="K9" s="207"/>
      <c r="L9" s="74"/>
    </row>
    <row r="10" spans="1:14" ht="6" customHeight="1">
      <c r="A10" s="8"/>
      <c r="B10" s="109"/>
      <c r="C10" s="76"/>
      <c r="D10" s="76"/>
      <c r="E10" s="76"/>
      <c r="F10" s="76"/>
      <c r="G10" s="76"/>
      <c r="H10" s="76"/>
      <c r="I10" s="76"/>
      <c r="J10" s="76"/>
      <c r="K10" s="110"/>
      <c r="L10" s="74"/>
    </row>
    <row r="11" spans="1:14" ht="9.9499999999999993" customHeight="1">
      <c r="A11" s="112" t="s">
        <v>268</v>
      </c>
      <c r="B11" s="82">
        <v>60850.09</v>
      </c>
      <c r="C11" s="81">
        <v>1617</v>
      </c>
      <c r="D11" s="81">
        <v>59233.09</v>
      </c>
      <c r="E11" s="81">
        <v>34202.629999999997</v>
      </c>
      <c r="F11" s="81">
        <v>12980.81</v>
      </c>
      <c r="G11" s="81">
        <v>21221.82</v>
      </c>
      <c r="H11" s="81">
        <v>24126.03</v>
      </c>
      <c r="I11" s="81">
        <v>24042.98</v>
      </c>
      <c r="J11" s="81">
        <v>83.05</v>
      </c>
      <c r="K11" s="81">
        <v>904.43</v>
      </c>
      <c r="L11" s="65"/>
    </row>
    <row r="12" spans="1:14" ht="9.9499999999999993" customHeight="1">
      <c r="A12" s="113" t="s">
        <v>269</v>
      </c>
      <c r="B12" s="82">
        <v>60850.090000000004</v>
      </c>
      <c r="C12" s="81">
        <v>1617</v>
      </c>
      <c r="D12" s="81">
        <v>59233.090000000004</v>
      </c>
      <c r="E12" s="81">
        <v>34183.1</v>
      </c>
      <c r="F12" s="81">
        <v>12930.74</v>
      </c>
      <c r="G12" s="81">
        <v>21252.36</v>
      </c>
      <c r="H12" s="81">
        <v>24142.2</v>
      </c>
      <c r="I12" s="81">
        <v>24055.93</v>
      </c>
      <c r="J12" s="81">
        <v>86.27</v>
      </c>
      <c r="K12" s="81">
        <v>907.79</v>
      </c>
      <c r="L12" s="65"/>
    </row>
    <row r="13" spans="1:14" ht="9.9499999999999993" customHeight="1">
      <c r="A13" s="113" t="s">
        <v>270</v>
      </c>
      <c r="B13" s="82">
        <v>60849.22</v>
      </c>
      <c r="C13" s="81">
        <v>1617</v>
      </c>
      <c r="D13" s="81">
        <v>59232.220000000008</v>
      </c>
      <c r="E13" s="81">
        <v>34178.229999999996</v>
      </c>
      <c r="F13" s="81">
        <v>12896.72</v>
      </c>
      <c r="G13" s="81">
        <v>21281.51</v>
      </c>
      <c r="H13" s="81">
        <v>24146.52</v>
      </c>
      <c r="I13" s="81">
        <v>24058.290000000005</v>
      </c>
      <c r="J13" s="81">
        <v>88.23</v>
      </c>
      <c r="K13" s="81">
        <v>907.47</v>
      </c>
      <c r="L13" s="65"/>
    </row>
    <row r="14" spans="1:14" ht="9.9499999999999993" customHeight="1">
      <c r="A14" s="113" t="s">
        <v>271</v>
      </c>
      <c r="B14" s="106">
        <v>60837.770000000004</v>
      </c>
      <c r="C14" s="105">
        <v>1617</v>
      </c>
      <c r="D14" s="105">
        <v>59220.770000000004</v>
      </c>
      <c r="E14" s="105">
        <v>34172.509999999995</v>
      </c>
      <c r="F14" s="105">
        <v>12896.26</v>
      </c>
      <c r="G14" s="105">
        <v>21276.25</v>
      </c>
      <c r="H14" s="105">
        <v>24140.700000000004</v>
      </c>
      <c r="I14" s="105">
        <v>24052.39</v>
      </c>
      <c r="J14" s="105">
        <v>88.31</v>
      </c>
      <c r="K14" s="105">
        <v>907.56000000000017</v>
      </c>
      <c r="L14" s="65"/>
    </row>
    <row r="15" spans="1:14" s="12" customFormat="1" ht="10.5" customHeight="1">
      <c r="A15" s="114" t="s">
        <v>272</v>
      </c>
      <c r="B15" s="102">
        <v>60832.600000000006</v>
      </c>
      <c r="C15" s="102">
        <v>1616.9</v>
      </c>
      <c r="D15" s="102">
        <v>59215.700000000004</v>
      </c>
      <c r="E15" s="102">
        <v>34185.32</v>
      </c>
      <c r="F15" s="102">
        <v>12879.869999999999</v>
      </c>
      <c r="G15" s="102">
        <v>21305.45</v>
      </c>
      <c r="H15" s="102">
        <v>24123.070000000003</v>
      </c>
      <c r="I15" s="102">
        <v>24036.320000000003</v>
      </c>
      <c r="J15" s="102">
        <v>86.75</v>
      </c>
      <c r="K15" s="102">
        <v>907.31</v>
      </c>
      <c r="L15" s="71"/>
    </row>
    <row r="16" spans="1:14" ht="6" customHeight="1">
      <c r="A16" s="8"/>
      <c r="B16" s="101"/>
      <c r="C16" s="99"/>
      <c r="D16" s="99"/>
      <c r="E16" s="99"/>
      <c r="F16" s="99"/>
      <c r="G16" s="99"/>
      <c r="H16" s="99"/>
      <c r="I16" s="99"/>
      <c r="J16" s="99"/>
      <c r="K16" s="99"/>
      <c r="L16" s="65"/>
      <c r="M16" s="107"/>
      <c r="N16" s="107"/>
    </row>
    <row r="17" spans="1:56" ht="10.5" customHeight="1">
      <c r="A17" s="8" t="s">
        <v>8</v>
      </c>
      <c r="B17" s="101">
        <v>7877.3</v>
      </c>
      <c r="C17" s="99">
        <v>162.13</v>
      </c>
      <c r="D17" s="99">
        <v>7715.17</v>
      </c>
      <c r="E17" s="99">
        <v>3610.6800000000003</v>
      </c>
      <c r="F17" s="99">
        <v>1469.92</v>
      </c>
      <c r="G17" s="99">
        <v>2140.7600000000002</v>
      </c>
      <c r="H17" s="99">
        <v>4052.9900000000002</v>
      </c>
      <c r="I17" s="99">
        <v>4030.48</v>
      </c>
      <c r="J17" s="99">
        <v>22.51</v>
      </c>
      <c r="K17" s="99">
        <v>51.5</v>
      </c>
      <c r="L17" s="65"/>
    </row>
    <row r="18" spans="1:56" ht="10.5" customHeight="1">
      <c r="A18" s="8" t="s">
        <v>9</v>
      </c>
      <c r="B18" s="104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65"/>
    </row>
    <row r="19" spans="1:56" ht="10.5" customHeight="1">
      <c r="A19" s="8" t="s">
        <v>10</v>
      </c>
      <c r="B19" s="101">
        <v>21525.119999999999</v>
      </c>
      <c r="C19" s="99">
        <v>663.82</v>
      </c>
      <c r="D19" s="99">
        <v>20861.3</v>
      </c>
      <c r="E19" s="99">
        <v>13412.32</v>
      </c>
      <c r="F19" s="99">
        <v>3355.66</v>
      </c>
      <c r="G19" s="99">
        <v>10056.66</v>
      </c>
      <c r="H19" s="99">
        <v>7292.05</v>
      </c>
      <c r="I19" s="99">
        <v>7276.89</v>
      </c>
      <c r="J19" s="99">
        <v>15.16</v>
      </c>
      <c r="K19" s="99">
        <v>156.93</v>
      </c>
      <c r="L19" s="65"/>
    </row>
    <row r="20" spans="1:56" ht="10.5" customHeight="1">
      <c r="A20" s="8" t="s">
        <v>11</v>
      </c>
      <c r="B20" s="104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65"/>
    </row>
    <row r="21" spans="1:56" ht="10.5" customHeight="1">
      <c r="A21" s="8" t="s">
        <v>12</v>
      </c>
      <c r="B21" s="101">
        <v>157.65</v>
      </c>
      <c r="C21" s="99">
        <v>148.05000000000001</v>
      </c>
      <c r="D21" s="99">
        <v>9.6000000000000014</v>
      </c>
      <c r="E21" s="99">
        <v>8.48</v>
      </c>
      <c r="F21" s="99">
        <v>5.9600000000000009</v>
      </c>
      <c r="G21" s="99">
        <v>2.52</v>
      </c>
      <c r="H21" s="99">
        <v>1.1200000000000001</v>
      </c>
      <c r="I21" s="99">
        <v>1.1200000000000001</v>
      </c>
      <c r="J21" s="100">
        <v>0</v>
      </c>
      <c r="K21" s="100">
        <v>0</v>
      </c>
      <c r="L21" s="65"/>
    </row>
    <row r="22" spans="1:56" ht="10.5" customHeight="1">
      <c r="A22" s="8" t="s">
        <v>13</v>
      </c>
      <c r="B22" s="101">
        <v>1333.2700000000002</v>
      </c>
      <c r="C22" s="99">
        <v>160.71</v>
      </c>
      <c r="D22" s="99">
        <v>1172.5600000000002</v>
      </c>
      <c r="E22" s="99">
        <v>994.32</v>
      </c>
      <c r="F22" s="99">
        <v>627.67000000000007</v>
      </c>
      <c r="G22" s="99">
        <v>366.65</v>
      </c>
      <c r="H22" s="99">
        <v>147.84</v>
      </c>
      <c r="I22" s="99">
        <v>147.84</v>
      </c>
      <c r="J22" s="100">
        <v>0</v>
      </c>
      <c r="K22" s="99">
        <v>30.4</v>
      </c>
      <c r="L22" s="65"/>
    </row>
    <row r="23" spans="1:56" ht="10.5" customHeight="1">
      <c r="A23" s="8" t="s">
        <v>14</v>
      </c>
      <c r="B23" s="104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65"/>
    </row>
    <row r="24" spans="1:56" ht="10.5" customHeight="1">
      <c r="A24" s="8" t="s">
        <v>15</v>
      </c>
      <c r="B24" s="104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65"/>
    </row>
    <row r="25" spans="1:56" ht="10.5" customHeight="1">
      <c r="A25" s="8" t="s">
        <v>16</v>
      </c>
      <c r="B25" s="101">
        <v>25365.38</v>
      </c>
      <c r="C25" s="99">
        <v>75.19</v>
      </c>
      <c r="D25" s="99">
        <v>25290.190000000002</v>
      </c>
      <c r="E25" s="99">
        <v>13312.560000000001</v>
      </c>
      <c r="F25" s="99">
        <v>5904.09</v>
      </c>
      <c r="G25" s="99">
        <v>7408.47</v>
      </c>
      <c r="H25" s="99">
        <v>11707.74</v>
      </c>
      <c r="I25" s="99">
        <v>11659.83</v>
      </c>
      <c r="J25" s="99">
        <v>47.91</v>
      </c>
      <c r="K25" s="99">
        <v>269.89</v>
      </c>
      <c r="L25" s="65"/>
    </row>
    <row r="26" spans="1:56" ht="10.5" customHeight="1">
      <c r="A26" s="8" t="s">
        <v>17</v>
      </c>
      <c r="B26" s="101">
        <v>3120.4</v>
      </c>
      <c r="C26" s="99">
        <v>218.12</v>
      </c>
      <c r="D26" s="99">
        <v>2902.28</v>
      </c>
      <c r="E26" s="99">
        <v>1974.6100000000001</v>
      </c>
      <c r="F26" s="99">
        <v>971.6</v>
      </c>
      <c r="G26" s="99">
        <v>1003.01</v>
      </c>
      <c r="H26" s="99">
        <v>644.52</v>
      </c>
      <c r="I26" s="99">
        <v>643.35</v>
      </c>
      <c r="J26" s="99">
        <v>1.17</v>
      </c>
      <c r="K26" s="99">
        <v>283.14999999999998</v>
      </c>
      <c r="L26" s="65"/>
    </row>
    <row r="27" spans="1:56" ht="10.5" customHeight="1">
      <c r="A27" s="8" t="s">
        <v>18</v>
      </c>
      <c r="B27" s="101">
        <v>1453.48</v>
      </c>
      <c r="C27" s="99">
        <v>188.88</v>
      </c>
      <c r="D27" s="99">
        <v>1264.6000000000001</v>
      </c>
      <c r="E27" s="99">
        <v>872.35</v>
      </c>
      <c r="F27" s="99">
        <v>544.97</v>
      </c>
      <c r="G27" s="99">
        <v>327.38</v>
      </c>
      <c r="H27" s="99">
        <v>276.81</v>
      </c>
      <c r="I27" s="99">
        <v>276.81</v>
      </c>
      <c r="J27" s="100">
        <v>0</v>
      </c>
      <c r="K27" s="99">
        <v>115.44</v>
      </c>
      <c r="L27" s="65"/>
    </row>
    <row r="28" spans="1:56" ht="6" customHeight="1">
      <c r="A28" s="33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5"/>
    </row>
    <row r="29" spans="1:56" ht="10.5" customHeight="1">
      <c r="A29" s="1" t="s">
        <v>65</v>
      </c>
      <c r="B29" s="2"/>
      <c r="C29" s="2"/>
      <c r="D29" s="2"/>
      <c r="W29" s="1">
        <v>6228.70999999999</v>
      </c>
      <c r="X29" s="1" t="s">
        <v>196</v>
      </c>
      <c r="Y29" s="1" t="s">
        <v>197</v>
      </c>
      <c r="Z29" s="1" t="s">
        <v>198</v>
      </c>
      <c r="AA29" s="1" t="s">
        <v>199</v>
      </c>
      <c r="AB29" s="1" t="s">
        <v>200</v>
      </c>
      <c r="AC29" s="1" t="s">
        <v>201</v>
      </c>
      <c r="AF29" s="1" t="s">
        <v>202</v>
      </c>
      <c r="AG29" s="1" t="s">
        <v>203</v>
      </c>
      <c r="AH29" s="1" t="s">
        <v>204</v>
      </c>
      <c r="AK29" s="1" t="s">
        <v>196</v>
      </c>
      <c r="AL29" s="1" t="s">
        <v>197</v>
      </c>
      <c r="AM29" s="1" t="s">
        <v>198</v>
      </c>
      <c r="AN29" s="1" t="s">
        <v>199</v>
      </c>
      <c r="AO29" s="1" t="s">
        <v>200</v>
      </c>
      <c r="AP29" s="1" t="s">
        <v>201</v>
      </c>
      <c r="AS29" s="1" t="s">
        <v>202</v>
      </c>
      <c r="AT29" s="1" t="s">
        <v>205</v>
      </c>
      <c r="AU29" s="1" t="s">
        <v>203</v>
      </c>
      <c r="AV29" s="1" t="s">
        <v>204</v>
      </c>
      <c r="AW29" s="1">
        <v>257.58000000000004</v>
      </c>
      <c r="AX29" s="1">
        <v>165.98000000000002</v>
      </c>
      <c r="AY29" s="1">
        <v>29.77</v>
      </c>
      <c r="AZ29" s="1">
        <v>16.010000000000002</v>
      </c>
      <c r="BA29" s="1">
        <v>12.17</v>
      </c>
      <c r="BB29" s="1">
        <v>2.7</v>
      </c>
      <c r="BC29" s="1">
        <v>0.8</v>
      </c>
      <c r="BD29" s="1">
        <v>104.53</v>
      </c>
    </row>
    <row r="30" spans="1:56" ht="10.5" customHeight="1">
      <c r="A30" s="1" t="s">
        <v>273</v>
      </c>
      <c r="B30" s="2"/>
      <c r="C30" s="2"/>
      <c r="D30" s="2"/>
      <c r="W30" s="1">
        <v>4333.95999999999</v>
      </c>
      <c r="X30" s="1">
        <v>3205.26999999999</v>
      </c>
      <c r="Y30" s="1">
        <v>0.03</v>
      </c>
      <c r="Z30" s="1">
        <v>344.87</v>
      </c>
      <c r="AA30" s="1">
        <v>312.07</v>
      </c>
      <c r="AB30" s="1">
        <v>471.68</v>
      </c>
      <c r="AC30" s="1">
        <v>0.04</v>
      </c>
      <c r="AD30" s="64">
        <v>7171.1899999999696</v>
      </c>
      <c r="AE30" s="1">
        <v>6144.3699999999699</v>
      </c>
      <c r="AG30" s="1">
        <v>0.24</v>
      </c>
      <c r="AH30" s="1">
        <v>6144.1299999999701</v>
      </c>
      <c r="AI30" s="1">
        <v>11608.169999999969</v>
      </c>
      <c r="AJ30" s="1">
        <v>9563.45999999997</v>
      </c>
      <c r="AK30" s="1">
        <v>126.83</v>
      </c>
      <c r="AL30" s="1">
        <v>0.76</v>
      </c>
      <c r="AM30" s="1">
        <v>6547.4499999999898</v>
      </c>
      <c r="AN30" s="1">
        <v>2.93</v>
      </c>
      <c r="AO30" s="1">
        <v>2636.99999999998</v>
      </c>
      <c r="AP30" s="1">
        <v>248.49</v>
      </c>
      <c r="AQ30" s="1">
        <v>35.260000000000005</v>
      </c>
      <c r="AR30" s="1">
        <v>17.940000000000001</v>
      </c>
      <c r="AS30" s="1">
        <v>0.59</v>
      </c>
      <c r="AT30" s="1">
        <v>1.23</v>
      </c>
      <c r="AU30" s="1">
        <v>2.91</v>
      </c>
      <c r="AV30" s="1">
        <v>13.21</v>
      </c>
      <c r="AX30" s="1">
        <v>91.6</v>
      </c>
      <c r="AY30" s="1">
        <v>23.6</v>
      </c>
      <c r="BA30" s="1">
        <v>37.86</v>
      </c>
      <c r="BC30" s="1">
        <v>2</v>
      </c>
      <c r="BD30" s="1">
        <v>28.14</v>
      </c>
    </row>
    <row r="31" spans="1:56" ht="10.5" customHeight="1">
      <c r="A31" s="1" t="s">
        <v>274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08"/>
      <c r="W31" s="1">
        <v>1894.7500000000002</v>
      </c>
      <c r="X31" s="1">
        <v>1878.7</v>
      </c>
      <c r="Z31" s="1">
        <v>1.92</v>
      </c>
      <c r="AB31" s="1">
        <v>14.13</v>
      </c>
      <c r="AE31" s="1">
        <v>1026.82</v>
      </c>
      <c r="AH31" s="1">
        <v>1026.82</v>
      </c>
      <c r="AJ31" s="1">
        <v>2044.71</v>
      </c>
      <c r="AK31" s="1">
        <v>149.02000000000001</v>
      </c>
      <c r="AM31" s="1">
        <v>763.81</v>
      </c>
      <c r="AO31" s="1">
        <v>736.92</v>
      </c>
      <c r="AP31" s="1">
        <v>394.96</v>
      </c>
      <c r="AR31" s="1">
        <v>17.32</v>
      </c>
      <c r="AT31" s="1">
        <v>0.23</v>
      </c>
      <c r="AV31" s="1">
        <v>17.09</v>
      </c>
      <c r="AX31" s="1">
        <v>156.49</v>
      </c>
      <c r="AY31" s="1">
        <v>25.13</v>
      </c>
      <c r="BA31" s="1">
        <v>9.9499999999999993</v>
      </c>
      <c r="BC31" s="1">
        <v>2.52</v>
      </c>
      <c r="BD31" s="1">
        <v>118.89</v>
      </c>
    </row>
    <row r="32" spans="1:56">
      <c r="B32" s="2"/>
      <c r="C32" s="2"/>
      <c r="D32" s="2"/>
      <c r="W32" s="1">
        <v>3357.33</v>
      </c>
      <c r="X32" s="1">
        <v>1677.28</v>
      </c>
      <c r="Z32" s="1">
        <v>846.76</v>
      </c>
      <c r="AA32" s="1">
        <v>620.41</v>
      </c>
      <c r="AB32" s="1">
        <v>212.88</v>
      </c>
      <c r="AE32" s="1">
        <v>10065.609999999999</v>
      </c>
      <c r="AF32" s="1">
        <v>0.45</v>
      </c>
      <c r="AG32" s="1">
        <v>0.11</v>
      </c>
      <c r="AH32" s="1">
        <v>10065.049999999999</v>
      </c>
      <c r="AJ32" s="1">
        <v>7268.539999999969</v>
      </c>
      <c r="AK32" s="1">
        <v>66.400000000000006</v>
      </c>
      <c r="AM32" s="1">
        <v>4509.1099999999697</v>
      </c>
      <c r="AN32" s="1">
        <v>2.23</v>
      </c>
      <c r="AO32" s="1">
        <v>2629.52</v>
      </c>
      <c r="AP32" s="1">
        <v>61.28</v>
      </c>
      <c r="AR32" s="1">
        <v>14.290000000000001</v>
      </c>
      <c r="AT32" s="1">
        <v>2.13</v>
      </c>
      <c r="AU32" s="1">
        <v>1.36</v>
      </c>
      <c r="AV32" s="1">
        <v>10.8</v>
      </c>
      <c r="AX32" s="1">
        <v>30.4</v>
      </c>
      <c r="AY32" s="1">
        <v>0.69</v>
      </c>
      <c r="BA32" s="1">
        <v>27.68</v>
      </c>
      <c r="BC32" s="1">
        <v>0.04</v>
      </c>
      <c r="BD32" s="1">
        <v>1.99</v>
      </c>
    </row>
    <row r="33" spans="23:48">
      <c r="W33" s="1">
        <v>1481.18</v>
      </c>
      <c r="X33" s="1">
        <v>1421.49</v>
      </c>
      <c r="Z33" s="1">
        <v>3.25</v>
      </c>
      <c r="AA33" s="1">
        <v>3.98</v>
      </c>
      <c r="AB33" s="1">
        <v>51.98</v>
      </c>
      <c r="AC33" s="1">
        <v>0.48</v>
      </c>
      <c r="AE33" s="1">
        <v>2131.5400000000004</v>
      </c>
      <c r="AF33" s="1">
        <v>0.26</v>
      </c>
      <c r="AH33" s="1">
        <v>2131.2800000000002</v>
      </c>
      <c r="AJ33" s="1">
        <v>4031.6099999999997</v>
      </c>
      <c r="AK33" s="1">
        <v>78.87</v>
      </c>
      <c r="AM33" s="1">
        <v>1766.84</v>
      </c>
      <c r="AN33" s="1">
        <v>13.14</v>
      </c>
      <c r="AO33" s="1">
        <v>1081.4000000000001</v>
      </c>
      <c r="AP33" s="1">
        <v>1091.3599999999999</v>
      </c>
      <c r="AR33" s="1">
        <v>22.43</v>
      </c>
      <c r="AS33" s="1">
        <v>0.6</v>
      </c>
      <c r="AT33" s="1">
        <v>2.06</v>
      </c>
      <c r="AU33" s="1">
        <v>1.32</v>
      </c>
      <c r="AV33" s="1">
        <v>18.45</v>
      </c>
    </row>
  </sheetData>
  <mergeCells count="7">
    <mergeCell ref="A7:A9"/>
    <mergeCell ref="B7:D7"/>
    <mergeCell ref="E7:K7"/>
    <mergeCell ref="B8:B9"/>
    <mergeCell ref="E8:G8"/>
    <mergeCell ref="H8:J8"/>
    <mergeCell ref="K8:K9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2"/>
  <sheetViews>
    <sheetView zoomScaleNormal="100" zoomScaleSheetLayoutView="100" workbookViewId="0"/>
  </sheetViews>
  <sheetFormatPr defaultRowHeight="10.5"/>
  <cols>
    <col min="1" max="1" width="8.625" style="1" customWidth="1"/>
    <col min="2" max="2" width="8.75" style="1" customWidth="1"/>
    <col min="3" max="3" width="8.25" style="1" customWidth="1"/>
    <col min="4" max="9" width="8.75" style="1" customWidth="1"/>
    <col min="10" max="10" width="8.625" style="1" customWidth="1"/>
    <col min="11" max="11" width="6.25" style="1" customWidth="1"/>
    <col min="12" max="16384" width="9" style="1"/>
  </cols>
  <sheetData>
    <row r="2" spans="1:12" ht="13.5" customHeight="1">
      <c r="A2" s="90" t="s">
        <v>190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ht="10.5" customHeight="1"/>
    <row r="4" spans="1:12" ht="10.5" customHeight="1">
      <c r="A4" s="1" t="s">
        <v>156</v>
      </c>
    </row>
    <row r="5" spans="1:12" ht="10.5" customHeight="1"/>
    <row r="6" spans="1:12" ht="10.5" customHeight="1">
      <c r="A6" s="5" t="s">
        <v>134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2" ht="12" customHeight="1">
      <c r="A7" s="190" t="s">
        <v>132</v>
      </c>
      <c r="B7" s="193" t="s">
        <v>84</v>
      </c>
      <c r="C7" s="204"/>
      <c r="D7" s="205"/>
      <c r="E7" s="193" t="s">
        <v>83</v>
      </c>
      <c r="F7" s="196"/>
      <c r="G7" s="196"/>
      <c r="H7" s="196"/>
      <c r="I7" s="196"/>
      <c r="J7" s="196"/>
      <c r="K7" s="196"/>
    </row>
    <row r="8" spans="1:12" ht="12" customHeight="1">
      <c r="A8" s="202"/>
      <c r="B8" s="197" t="s">
        <v>82</v>
      </c>
      <c r="C8" s="31" t="s">
        <v>81</v>
      </c>
      <c r="D8" s="80" t="s">
        <v>80</v>
      </c>
      <c r="E8" s="199" t="s">
        <v>79</v>
      </c>
      <c r="F8" s="204"/>
      <c r="G8" s="205"/>
      <c r="H8" s="199" t="s">
        <v>78</v>
      </c>
      <c r="I8" s="204"/>
      <c r="J8" s="205"/>
      <c r="K8" s="200" t="s">
        <v>124</v>
      </c>
    </row>
    <row r="9" spans="1:12" ht="12" customHeight="1">
      <c r="A9" s="203"/>
      <c r="B9" s="206"/>
      <c r="C9" s="79" t="s">
        <v>76</v>
      </c>
      <c r="D9" s="78" t="s">
        <v>75</v>
      </c>
      <c r="E9" s="7" t="s">
        <v>5</v>
      </c>
      <c r="F9" s="7" t="s">
        <v>73</v>
      </c>
      <c r="G9" s="7" t="s">
        <v>74</v>
      </c>
      <c r="H9" s="7" t="s">
        <v>5</v>
      </c>
      <c r="I9" s="7" t="s">
        <v>73</v>
      </c>
      <c r="J9" s="89" t="s">
        <v>74</v>
      </c>
      <c r="K9" s="207"/>
      <c r="L9" s="74"/>
    </row>
    <row r="10" spans="1:12" ht="6" customHeight="1">
      <c r="A10" s="8"/>
      <c r="B10" s="109"/>
      <c r="C10" s="76"/>
      <c r="D10" s="76"/>
      <c r="E10" s="76"/>
      <c r="F10" s="76"/>
      <c r="G10" s="76"/>
      <c r="H10" s="76"/>
      <c r="I10" s="76"/>
      <c r="J10" s="76"/>
      <c r="K10" s="110"/>
      <c r="L10" s="74"/>
    </row>
    <row r="11" spans="1:12" ht="10.5" customHeight="1">
      <c r="A11" s="112" t="s">
        <v>249</v>
      </c>
      <c r="B11" s="82">
        <v>60854.039999999994</v>
      </c>
      <c r="C11" s="81">
        <v>1617</v>
      </c>
      <c r="D11" s="81">
        <v>59237.039999999994</v>
      </c>
      <c r="E11" s="81">
        <v>34207.199999999997</v>
      </c>
      <c r="F11" s="81">
        <v>13183.529999999999</v>
      </c>
      <c r="G11" s="81">
        <v>21023.67</v>
      </c>
      <c r="H11" s="81">
        <v>24140.04</v>
      </c>
      <c r="I11" s="81">
        <v>24066.639999999999</v>
      </c>
      <c r="J11" s="81">
        <v>73.400000000000006</v>
      </c>
      <c r="K11" s="81">
        <v>889.8</v>
      </c>
      <c r="L11" s="65"/>
    </row>
    <row r="12" spans="1:12" ht="10.5" customHeight="1">
      <c r="A12" s="113" t="s">
        <v>244</v>
      </c>
      <c r="B12" s="82">
        <v>60850.09</v>
      </c>
      <c r="C12" s="81">
        <v>1617</v>
      </c>
      <c r="D12" s="81">
        <v>59233.09</v>
      </c>
      <c r="E12" s="81">
        <v>34202.629999999997</v>
      </c>
      <c r="F12" s="81">
        <v>12980.81</v>
      </c>
      <c r="G12" s="81">
        <v>21221.82</v>
      </c>
      <c r="H12" s="81">
        <v>24126.03</v>
      </c>
      <c r="I12" s="81">
        <v>24042.98</v>
      </c>
      <c r="J12" s="81">
        <v>83.05</v>
      </c>
      <c r="K12" s="81">
        <v>904.43</v>
      </c>
      <c r="L12" s="65"/>
    </row>
    <row r="13" spans="1:12" ht="10.5" customHeight="1">
      <c r="A13" s="113" t="s">
        <v>250</v>
      </c>
      <c r="B13" s="82">
        <v>60850.090000000004</v>
      </c>
      <c r="C13" s="81">
        <v>1617</v>
      </c>
      <c r="D13" s="81">
        <v>59233.090000000004</v>
      </c>
      <c r="E13" s="81">
        <v>34183.1</v>
      </c>
      <c r="F13" s="81">
        <v>12930.74</v>
      </c>
      <c r="G13" s="81">
        <v>21252.36</v>
      </c>
      <c r="H13" s="81">
        <v>24142.2</v>
      </c>
      <c r="I13" s="81">
        <v>24055.93</v>
      </c>
      <c r="J13" s="81">
        <v>86.27</v>
      </c>
      <c r="K13" s="81">
        <v>907.79</v>
      </c>
      <c r="L13" s="65"/>
    </row>
    <row r="14" spans="1:12" ht="10.5" customHeight="1">
      <c r="A14" s="113" t="s">
        <v>251</v>
      </c>
      <c r="B14" s="106">
        <v>60849.22</v>
      </c>
      <c r="C14" s="105">
        <v>1617</v>
      </c>
      <c r="D14" s="105">
        <v>59232.220000000008</v>
      </c>
      <c r="E14" s="105">
        <v>34178.229999999996</v>
      </c>
      <c r="F14" s="105">
        <v>12896.72</v>
      </c>
      <c r="G14" s="105">
        <v>21281.51</v>
      </c>
      <c r="H14" s="105">
        <v>24146.52</v>
      </c>
      <c r="I14" s="105">
        <v>24058.290000000005</v>
      </c>
      <c r="J14" s="105">
        <v>88.23</v>
      </c>
      <c r="K14" s="105">
        <v>907.47</v>
      </c>
      <c r="L14" s="65"/>
    </row>
    <row r="15" spans="1:12" s="12" customFormat="1" ht="10.5" customHeight="1">
      <c r="A15" s="98" t="s">
        <v>252</v>
      </c>
      <c r="B15" s="103">
        <v>60837.770000000004</v>
      </c>
      <c r="C15" s="102">
        <v>1617</v>
      </c>
      <c r="D15" s="102">
        <v>59220.770000000004</v>
      </c>
      <c r="E15" s="102">
        <v>34172.509999999995</v>
      </c>
      <c r="F15" s="102">
        <v>12896.26</v>
      </c>
      <c r="G15" s="102">
        <v>21276.25</v>
      </c>
      <c r="H15" s="102">
        <v>24140.700000000004</v>
      </c>
      <c r="I15" s="102">
        <v>24052.39</v>
      </c>
      <c r="J15" s="102">
        <v>88.31</v>
      </c>
      <c r="K15" s="102">
        <v>907.56000000000017</v>
      </c>
      <c r="L15" s="71"/>
    </row>
    <row r="16" spans="1:12" ht="6" customHeight="1">
      <c r="A16" s="8"/>
      <c r="B16" s="101"/>
      <c r="C16" s="99"/>
      <c r="D16" s="99"/>
      <c r="E16" s="99"/>
      <c r="F16" s="99"/>
      <c r="G16" s="99"/>
      <c r="H16" s="99"/>
      <c r="I16" s="99"/>
      <c r="J16" s="99"/>
      <c r="K16" s="99"/>
      <c r="L16" s="65"/>
    </row>
    <row r="17" spans="1:12" ht="10.5" customHeight="1">
      <c r="A17" s="8" t="s">
        <v>8</v>
      </c>
      <c r="B17" s="101">
        <v>7877.3</v>
      </c>
      <c r="C17" s="99">
        <v>162.13</v>
      </c>
      <c r="D17" s="99">
        <v>7715.17</v>
      </c>
      <c r="E17" s="99">
        <v>3611.3</v>
      </c>
      <c r="F17" s="99">
        <v>1469.92</v>
      </c>
      <c r="G17" s="99">
        <v>2141.38</v>
      </c>
      <c r="H17" s="99">
        <v>4052.37</v>
      </c>
      <c r="I17" s="99">
        <v>4029.8599999999997</v>
      </c>
      <c r="J17" s="99">
        <v>22.51</v>
      </c>
      <c r="K17" s="99">
        <v>51.5</v>
      </c>
      <c r="L17" s="65"/>
    </row>
    <row r="18" spans="1:12" ht="10.5" customHeight="1">
      <c r="A18" s="8" t="s">
        <v>9</v>
      </c>
      <c r="B18" s="104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65"/>
    </row>
    <row r="19" spans="1:12" ht="10.5" customHeight="1">
      <c r="A19" s="8" t="s">
        <v>10</v>
      </c>
      <c r="B19" s="101">
        <v>21525.219999999998</v>
      </c>
      <c r="C19" s="99">
        <v>663.92</v>
      </c>
      <c r="D19" s="99">
        <v>20861.3</v>
      </c>
      <c r="E19" s="99">
        <v>13412.32</v>
      </c>
      <c r="F19" s="99">
        <v>3357.2999999999993</v>
      </c>
      <c r="G19" s="99">
        <v>10055.02</v>
      </c>
      <c r="H19" s="99">
        <v>7292.05</v>
      </c>
      <c r="I19" s="99">
        <v>7276.99</v>
      </c>
      <c r="J19" s="99">
        <v>15.06</v>
      </c>
      <c r="K19" s="99">
        <v>156.93</v>
      </c>
      <c r="L19" s="65"/>
    </row>
    <row r="20" spans="1:12" ht="10.5" customHeight="1">
      <c r="A20" s="8" t="s">
        <v>11</v>
      </c>
      <c r="B20" s="104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65"/>
    </row>
    <row r="21" spans="1:12" ht="10.5" customHeight="1">
      <c r="A21" s="8" t="s">
        <v>12</v>
      </c>
      <c r="B21" s="101">
        <v>157.65</v>
      </c>
      <c r="C21" s="99">
        <v>148.05000000000001</v>
      </c>
      <c r="D21" s="99">
        <v>9.6000000000000014</v>
      </c>
      <c r="E21" s="99">
        <v>8.48</v>
      </c>
      <c r="F21" s="99">
        <v>5.9600000000000009</v>
      </c>
      <c r="G21" s="99">
        <v>2.52</v>
      </c>
      <c r="H21" s="99">
        <v>1.1200000000000001</v>
      </c>
      <c r="I21" s="99">
        <v>1.1200000000000001</v>
      </c>
      <c r="J21" s="100">
        <v>0</v>
      </c>
      <c r="K21" s="100">
        <v>0</v>
      </c>
      <c r="L21" s="65"/>
    </row>
    <row r="22" spans="1:12" ht="10.5" customHeight="1">
      <c r="A22" s="8" t="s">
        <v>13</v>
      </c>
      <c r="B22" s="101">
        <v>1333.2700000000002</v>
      </c>
      <c r="C22" s="99">
        <v>160.71</v>
      </c>
      <c r="D22" s="99">
        <v>1172.5600000000002</v>
      </c>
      <c r="E22" s="99">
        <v>994.32</v>
      </c>
      <c r="F22" s="99">
        <v>627.67000000000007</v>
      </c>
      <c r="G22" s="99">
        <v>366.65</v>
      </c>
      <c r="H22" s="99">
        <v>147.84</v>
      </c>
      <c r="I22" s="99">
        <v>147.84</v>
      </c>
      <c r="J22" s="100">
        <v>0</v>
      </c>
      <c r="K22" s="99">
        <v>30.4</v>
      </c>
      <c r="L22" s="65"/>
    </row>
    <row r="23" spans="1:12" ht="10.5" customHeight="1">
      <c r="A23" s="8" t="s">
        <v>14</v>
      </c>
      <c r="B23" s="104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65"/>
    </row>
    <row r="24" spans="1:12" ht="10.5" customHeight="1">
      <c r="A24" s="8" t="s">
        <v>15</v>
      </c>
      <c r="B24" s="104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65"/>
    </row>
    <row r="25" spans="1:12" ht="10.5" customHeight="1">
      <c r="A25" s="8" t="s">
        <v>16</v>
      </c>
      <c r="B25" s="101">
        <v>25367.05</v>
      </c>
      <c r="C25" s="99">
        <v>75.19</v>
      </c>
      <c r="D25" s="99">
        <v>25291.86</v>
      </c>
      <c r="E25" s="99">
        <v>13297.03</v>
      </c>
      <c r="F25" s="99">
        <v>5916.7400000000007</v>
      </c>
      <c r="G25" s="99">
        <v>7380.29</v>
      </c>
      <c r="H25" s="99">
        <v>11725.11</v>
      </c>
      <c r="I25" s="99">
        <v>11675.54</v>
      </c>
      <c r="J25" s="99">
        <v>49.57</v>
      </c>
      <c r="K25" s="99">
        <v>269.72000000000003</v>
      </c>
      <c r="L25" s="65"/>
    </row>
    <row r="26" spans="1:12" ht="10.5" customHeight="1">
      <c r="A26" s="8" t="s">
        <v>17</v>
      </c>
      <c r="B26" s="101">
        <v>3123.8</v>
      </c>
      <c r="C26" s="99">
        <v>218.12</v>
      </c>
      <c r="D26" s="99">
        <v>2905.6800000000003</v>
      </c>
      <c r="E26" s="99">
        <v>1976.71</v>
      </c>
      <c r="F26" s="99">
        <v>973.7</v>
      </c>
      <c r="G26" s="99">
        <v>1003.01</v>
      </c>
      <c r="H26" s="99">
        <v>645.4</v>
      </c>
      <c r="I26" s="99">
        <v>644.23</v>
      </c>
      <c r="J26" s="99">
        <v>1.17</v>
      </c>
      <c r="K26" s="99">
        <v>283.57</v>
      </c>
      <c r="L26" s="65"/>
    </row>
    <row r="27" spans="1:12" ht="10.5" customHeight="1">
      <c r="A27" s="8" t="s">
        <v>18</v>
      </c>
      <c r="B27" s="101">
        <v>1453.48</v>
      </c>
      <c r="C27" s="99">
        <v>188.88</v>
      </c>
      <c r="D27" s="99">
        <v>1264.6000000000001</v>
      </c>
      <c r="E27" s="99">
        <v>872.35</v>
      </c>
      <c r="F27" s="99">
        <v>544.97</v>
      </c>
      <c r="G27" s="99">
        <v>327.38</v>
      </c>
      <c r="H27" s="99">
        <v>276.81</v>
      </c>
      <c r="I27" s="99">
        <v>276.81</v>
      </c>
      <c r="J27" s="100">
        <v>0</v>
      </c>
      <c r="K27" s="99">
        <v>115.44</v>
      </c>
      <c r="L27" s="65"/>
    </row>
    <row r="28" spans="1:12" ht="6" customHeight="1">
      <c r="A28" s="33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5"/>
    </row>
    <row r="29" spans="1:12" ht="10.5" customHeight="1">
      <c r="A29" s="1" t="s">
        <v>65</v>
      </c>
      <c r="B29" s="2"/>
      <c r="C29" s="2"/>
      <c r="D29" s="2"/>
    </row>
    <row r="30" spans="1:12" ht="10.5" customHeight="1">
      <c r="A30" s="1" t="s">
        <v>138</v>
      </c>
      <c r="B30" s="2"/>
      <c r="C30" s="2"/>
      <c r="D30" s="2"/>
    </row>
    <row r="31" spans="1:12" ht="10.5" customHeight="1">
      <c r="A31" s="1" t="s">
        <v>137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08"/>
    </row>
    <row r="32" spans="1:12">
      <c r="B32" s="2"/>
      <c r="C32" s="2"/>
      <c r="D32" s="2"/>
    </row>
  </sheetData>
  <mergeCells count="7">
    <mergeCell ref="A7:A9"/>
    <mergeCell ref="B7:D7"/>
    <mergeCell ref="E7:K7"/>
    <mergeCell ref="B8:B9"/>
    <mergeCell ref="E8:G8"/>
    <mergeCell ref="H8:J8"/>
    <mergeCell ref="K8:K9"/>
  </mergeCells>
  <phoneticPr fontId="3"/>
  <pageMargins left="0.6692913385826772" right="0.6692913385826772" top="0.78740157480314965" bottom="0.86614173228346458" header="0" footer="0"/>
  <pageSetup paperSize="9" scale="96" orientation="portrait" r:id="rId1"/>
  <headerFooter alignWithMargins="0"/>
  <colBreaks count="1" manualBreakCount="1">
    <brk id="11" min="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33"/>
  <sheetViews>
    <sheetView zoomScaleNormal="100" zoomScaleSheetLayoutView="100" workbookViewId="0"/>
  </sheetViews>
  <sheetFormatPr defaultRowHeight="10.5"/>
  <cols>
    <col min="1" max="1" width="8.625" style="1" customWidth="1"/>
    <col min="2" max="2" width="8.75" style="1" customWidth="1"/>
    <col min="3" max="3" width="8.25" style="1" customWidth="1"/>
    <col min="4" max="9" width="8.75" style="1" customWidth="1"/>
    <col min="10" max="10" width="8.625" style="1" customWidth="1"/>
    <col min="11" max="11" width="6.25" style="1" customWidth="1"/>
    <col min="12" max="16384" width="9" style="1"/>
  </cols>
  <sheetData>
    <row r="1" spans="1:13" ht="13.5" customHeight="1"/>
    <row r="2" spans="1:13" ht="13.5" customHeight="1">
      <c r="A2" s="90" t="s">
        <v>190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3" ht="10.5" customHeight="1"/>
    <row r="4" spans="1:13" ht="10.5" customHeight="1">
      <c r="A4" s="1" t="s">
        <v>156</v>
      </c>
    </row>
    <row r="5" spans="1:13" ht="10.5" customHeight="1"/>
    <row r="6" spans="1:13" ht="10.5" customHeight="1">
      <c r="A6" s="5" t="s">
        <v>229</v>
      </c>
      <c r="B6" s="5"/>
      <c r="C6" s="5"/>
      <c r="D6" s="5"/>
      <c r="E6" s="5"/>
      <c r="F6" s="5"/>
      <c r="G6" s="5"/>
      <c r="H6" s="5"/>
      <c r="I6" s="5"/>
      <c r="J6" s="5"/>
      <c r="K6" s="6" t="s">
        <v>133</v>
      </c>
    </row>
    <row r="7" spans="1:13" ht="12" customHeight="1">
      <c r="A7" s="190" t="s">
        <v>132</v>
      </c>
      <c r="B7" s="193" t="s">
        <v>230</v>
      </c>
      <c r="C7" s="204"/>
      <c r="D7" s="205"/>
      <c r="E7" s="193" t="s">
        <v>231</v>
      </c>
      <c r="F7" s="196"/>
      <c r="G7" s="196"/>
      <c r="H7" s="196"/>
      <c r="I7" s="196"/>
      <c r="J7" s="196"/>
      <c r="K7" s="196"/>
    </row>
    <row r="8" spans="1:13" ht="12" customHeight="1">
      <c r="A8" s="202"/>
      <c r="B8" s="197" t="s">
        <v>232</v>
      </c>
      <c r="C8" s="31" t="s">
        <v>233</v>
      </c>
      <c r="D8" s="80" t="s">
        <v>234</v>
      </c>
      <c r="E8" s="199" t="s">
        <v>235</v>
      </c>
      <c r="F8" s="204"/>
      <c r="G8" s="205"/>
      <c r="H8" s="199" t="s">
        <v>236</v>
      </c>
      <c r="I8" s="204"/>
      <c r="J8" s="205"/>
      <c r="K8" s="200" t="s">
        <v>237</v>
      </c>
    </row>
    <row r="9" spans="1:13" ht="12" customHeight="1">
      <c r="A9" s="203"/>
      <c r="B9" s="206"/>
      <c r="C9" s="79" t="s">
        <v>238</v>
      </c>
      <c r="D9" s="78" t="s">
        <v>239</v>
      </c>
      <c r="E9" s="7" t="s">
        <v>5</v>
      </c>
      <c r="F9" s="7" t="s">
        <v>240</v>
      </c>
      <c r="G9" s="7" t="s">
        <v>241</v>
      </c>
      <c r="H9" s="7" t="s">
        <v>5</v>
      </c>
      <c r="I9" s="7" t="s">
        <v>240</v>
      </c>
      <c r="J9" s="89" t="s">
        <v>241</v>
      </c>
      <c r="K9" s="207"/>
      <c r="L9" s="74"/>
    </row>
    <row r="10" spans="1:13" ht="6" customHeight="1">
      <c r="A10" s="8"/>
      <c r="B10" s="109"/>
      <c r="C10" s="76"/>
      <c r="D10" s="76"/>
      <c r="E10" s="76"/>
      <c r="F10" s="76"/>
      <c r="G10" s="76"/>
      <c r="H10" s="76"/>
      <c r="I10" s="76"/>
      <c r="J10" s="76"/>
      <c r="K10" s="110"/>
      <c r="L10" s="74"/>
    </row>
    <row r="11" spans="1:13" ht="10.5" customHeight="1">
      <c r="A11" s="112" t="s">
        <v>242</v>
      </c>
      <c r="B11" s="82">
        <v>60854.38</v>
      </c>
      <c r="C11" s="81">
        <v>1617.34</v>
      </c>
      <c r="D11" s="81">
        <v>59237.04</v>
      </c>
      <c r="E11" s="81">
        <v>34291.040000000001</v>
      </c>
      <c r="F11" s="81">
        <v>13222.25</v>
      </c>
      <c r="G11" s="81">
        <v>21068.79</v>
      </c>
      <c r="H11" s="81">
        <v>24051.769999999939</v>
      </c>
      <c r="I11" s="81">
        <v>23978.619999999941</v>
      </c>
      <c r="J11" s="81">
        <v>73.150000000000006</v>
      </c>
      <c r="K11" s="81">
        <v>894.23</v>
      </c>
      <c r="L11" s="65"/>
    </row>
    <row r="12" spans="1:13" ht="10.5" customHeight="1">
      <c r="A12" s="113" t="s">
        <v>243</v>
      </c>
      <c r="B12" s="82">
        <v>60854.039999999994</v>
      </c>
      <c r="C12" s="81">
        <v>1617</v>
      </c>
      <c r="D12" s="81">
        <v>59237.039999999994</v>
      </c>
      <c r="E12" s="81">
        <v>34207.199999999997</v>
      </c>
      <c r="F12" s="81">
        <v>13183.529999999999</v>
      </c>
      <c r="G12" s="81">
        <v>21023.67</v>
      </c>
      <c r="H12" s="81">
        <v>24140.04</v>
      </c>
      <c r="I12" s="81">
        <v>24066.639999999999</v>
      </c>
      <c r="J12" s="81">
        <v>73.400000000000006</v>
      </c>
      <c r="K12" s="81">
        <v>889.8</v>
      </c>
      <c r="L12" s="65"/>
    </row>
    <row r="13" spans="1:13" ht="10.5" customHeight="1">
      <c r="A13" s="113" t="s">
        <v>244</v>
      </c>
      <c r="B13" s="82">
        <v>60850.09</v>
      </c>
      <c r="C13" s="81">
        <v>1617</v>
      </c>
      <c r="D13" s="81">
        <v>59233.09</v>
      </c>
      <c r="E13" s="81">
        <v>34202.629999999997</v>
      </c>
      <c r="F13" s="81">
        <v>12980.81</v>
      </c>
      <c r="G13" s="81">
        <v>21221.82</v>
      </c>
      <c r="H13" s="81">
        <v>24126.03</v>
      </c>
      <c r="I13" s="81">
        <v>24042.98</v>
      </c>
      <c r="J13" s="81">
        <v>83.05</v>
      </c>
      <c r="K13" s="81">
        <v>904.43</v>
      </c>
      <c r="L13" s="65"/>
    </row>
    <row r="14" spans="1:13" ht="10.5" customHeight="1">
      <c r="A14" s="113" t="s">
        <v>245</v>
      </c>
      <c r="B14" s="106">
        <v>60850.090000000004</v>
      </c>
      <c r="C14" s="105">
        <v>1617</v>
      </c>
      <c r="D14" s="105">
        <v>59233.090000000004</v>
      </c>
      <c r="E14" s="105">
        <v>34183.1</v>
      </c>
      <c r="F14" s="105">
        <v>12930.74</v>
      </c>
      <c r="G14" s="105">
        <v>21252.36</v>
      </c>
      <c r="H14" s="105">
        <v>24142.2</v>
      </c>
      <c r="I14" s="105">
        <v>24055.93</v>
      </c>
      <c r="J14" s="105">
        <v>86.27</v>
      </c>
      <c r="K14" s="105">
        <v>907.79</v>
      </c>
      <c r="L14" s="65"/>
    </row>
    <row r="15" spans="1:13" s="12" customFormat="1" ht="10.5" customHeight="1">
      <c r="A15" s="98" t="s">
        <v>246</v>
      </c>
      <c r="B15" s="103">
        <v>60849.22</v>
      </c>
      <c r="C15" s="102">
        <v>1617</v>
      </c>
      <c r="D15" s="102">
        <v>59232.220000000008</v>
      </c>
      <c r="E15" s="102">
        <v>34178.229999999996</v>
      </c>
      <c r="F15" s="102">
        <v>12896.72</v>
      </c>
      <c r="G15" s="102">
        <v>21281.51</v>
      </c>
      <c r="H15" s="102">
        <v>24146.52</v>
      </c>
      <c r="I15" s="102">
        <v>24058.290000000005</v>
      </c>
      <c r="J15" s="102">
        <v>88.23</v>
      </c>
      <c r="K15" s="102">
        <v>907.47</v>
      </c>
      <c r="L15" s="71"/>
    </row>
    <row r="16" spans="1:13" ht="6" customHeight="1">
      <c r="A16" s="8"/>
      <c r="B16" s="101"/>
      <c r="C16" s="99"/>
      <c r="D16" s="99"/>
      <c r="E16" s="99"/>
      <c r="F16" s="99"/>
      <c r="G16" s="99"/>
      <c r="H16" s="99"/>
      <c r="I16" s="99"/>
      <c r="J16" s="99"/>
      <c r="K16" s="99"/>
      <c r="L16" s="65"/>
      <c r="M16" s="107"/>
    </row>
    <row r="17" spans="1:55" ht="10.5" customHeight="1">
      <c r="A17" s="8" t="s">
        <v>8</v>
      </c>
      <c r="B17" s="101">
        <v>7877.3</v>
      </c>
      <c r="C17" s="99">
        <v>162.13</v>
      </c>
      <c r="D17" s="99">
        <v>7715.17</v>
      </c>
      <c r="E17" s="99">
        <v>3611.3</v>
      </c>
      <c r="F17" s="99">
        <v>1469.92</v>
      </c>
      <c r="G17" s="99">
        <v>2141.38</v>
      </c>
      <c r="H17" s="99">
        <v>4052.37</v>
      </c>
      <c r="I17" s="99">
        <v>4029.94</v>
      </c>
      <c r="J17" s="99">
        <v>22.43</v>
      </c>
      <c r="K17" s="99">
        <v>51.5</v>
      </c>
      <c r="L17" s="65"/>
    </row>
    <row r="18" spans="1:55" ht="10.5" customHeight="1">
      <c r="A18" s="8" t="s">
        <v>9</v>
      </c>
      <c r="B18" s="104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65"/>
    </row>
    <row r="19" spans="1:55" ht="10.5" customHeight="1">
      <c r="A19" s="8" t="s">
        <v>10</v>
      </c>
      <c r="B19" s="101">
        <v>21525.609999999997</v>
      </c>
      <c r="C19" s="99">
        <v>663.92</v>
      </c>
      <c r="D19" s="99">
        <v>20861.689999999999</v>
      </c>
      <c r="E19" s="99">
        <v>13421.529999999999</v>
      </c>
      <c r="F19" s="99">
        <v>3356.3199999999997</v>
      </c>
      <c r="G19" s="99">
        <v>10065.209999999999</v>
      </c>
      <c r="H19" s="99">
        <v>7283.32</v>
      </c>
      <c r="I19" s="99">
        <v>7268.2599999999993</v>
      </c>
      <c r="J19" s="99">
        <v>15.06</v>
      </c>
      <c r="K19" s="99">
        <v>156.84</v>
      </c>
      <c r="L19" s="65"/>
    </row>
    <row r="20" spans="1:55" ht="10.5" customHeight="1">
      <c r="A20" s="8" t="s">
        <v>11</v>
      </c>
      <c r="B20" s="104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65"/>
    </row>
    <row r="21" spans="1:55" ht="10.5" customHeight="1">
      <c r="A21" s="8" t="s">
        <v>12</v>
      </c>
      <c r="B21" s="101">
        <v>157.65</v>
      </c>
      <c r="C21" s="99">
        <v>148.05000000000001</v>
      </c>
      <c r="D21" s="99">
        <v>9.6000000000000014</v>
      </c>
      <c r="E21" s="99">
        <v>8.48</v>
      </c>
      <c r="F21" s="99">
        <v>5.96</v>
      </c>
      <c r="G21" s="99">
        <v>2.52</v>
      </c>
      <c r="H21" s="99">
        <v>1.1200000000000001</v>
      </c>
      <c r="I21" s="99">
        <v>1.1200000000000001</v>
      </c>
      <c r="J21" s="100">
        <v>0</v>
      </c>
      <c r="K21" s="100">
        <v>0</v>
      </c>
      <c r="L21" s="65"/>
    </row>
    <row r="22" spans="1:55" ht="10.5" customHeight="1">
      <c r="A22" s="8" t="s">
        <v>13</v>
      </c>
      <c r="B22" s="101">
        <v>1334.7600000000002</v>
      </c>
      <c r="C22" s="99">
        <v>160.69999999999999</v>
      </c>
      <c r="D22" s="99">
        <v>1174.0600000000002</v>
      </c>
      <c r="E22" s="99">
        <v>995.82</v>
      </c>
      <c r="F22" s="99">
        <v>628.70000000000005</v>
      </c>
      <c r="G22" s="99">
        <v>367.12</v>
      </c>
      <c r="H22" s="99">
        <v>147.84</v>
      </c>
      <c r="I22" s="99">
        <v>147.84</v>
      </c>
      <c r="J22" s="100">
        <v>0</v>
      </c>
      <c r="K22" s="99">
        <v>30.4</v>
      </c>
      <c r="L22" s="65"/>
    </row>
    <row r="23" spans="1:55" ht="10.5" customHeight="1">
      <c r="A23" s="8" t="s">
        <v>14</v>
      </c>
      <c r="B23" s="104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65"/>
    </row>
    <row r="24" spans="1:55" ht="10.5" customHeight="1">
      <c r="A24" s="8" t="s">
        <v>15</v>
      </c>
      <c r="B24" s="104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65"/>
    </row>
    <row r="25" spans="1:55" ht="10.5" customHeight="1">
      <c r="A25" s="8" t="s">
        <v>16</v>
      </c>
      <c r="B25" s="101">
        <v>25376.100000000002</v>
      </c>
      <c r="C25" s="99">
        <v>75.19</v>
      </c>
      <c r="D25" s="99">
        <v>25300.910000000003</v>
      </c>
      <c r="E25" s="99">
        <v>13291.63</v>
      </c>
      <c r="F25" s="99">
        <v>5917.15</v>
      </c>
      <c r="G25" s="99">
        <v>7374.48</v>
      </c>
      <c r="H25" s="99">
        <v>11739.560000000001</v>
      </c>
      <c r="I25" s="99">
        <v>11689.990000000002</v>
      </c>
      <c r="J25" s="99">
        <v>49.57</v>
      </c>
      <c r="K25" s="99">
        <v>269.72000000000003</v>
      </c>
      <c r="L25" s="65"/>
    </row>
    <row r="26" spans="1:55" ht="10.5" customHeight="1">
      <c r="A26" s="8" t="s">
        <v>17</v>
      </c>
      <c r="B26" s="101">
        <v>3123.9100000000003</v>
      </c>
      <c r="C26" s="99">
        <v>218.13</v>
      </c>
      <c r="D26" s="99">
        <v>2905.78</v>
      </c>
      <c r="E26" s="99">
        <v>1976.71</v>
      </c>
      <c r="F26" s="99">
        <v>973.7</v>
      </c>
      <c r="G26" s="99">
        <v>1003.01</v>
      </c>
      <c r="H26" s="99">
        <v>645.49999999999989</v>
      </c>
      <c r="I26" s="99">
        <v>644.32999999999993</v>
      </c>
      <c r="J26" s="99">
        <v>1.17</v>
      </c>
      <c r="K26" s="99">
        <v>283.57</v>
      </c>
      <c r="L26" s="65"/>
    </row>
    <row r="27" spans="1:55" ht="10.5" customHeight="1">
      <c r="A27" s="8" t="s">
        <v>18</v>
      </c>
      <c r="B27" s="101">
        <v>1453.8899999999999</v>
      </c>
      <c r="C27" s="99">
        <v>188.88</v>
      </c>
      <c r="D27" s="99">
        <v>1265.01</v>
      </c>
      <c r="E27" s="99">
        <v>872.76</v>
      </c>
      <c r="F27" s="99">
        <v>544.97</v>
      </c>
      <c r="G27" s="99">
        <v>327.79</v>
      </c>
      <c r="H27" s="99">
        <v>276.81</v>
      </c>
      <c r="I27" s="99">
        <v>276.81</v>
      </c>
      <c r="J27" s="100">
        <v>0</v>
      </c>
      <c r="K27" s="99">
        <v>115.44</v>
      </c>
      <c r="L27" s="65"/>
    </row>
    <row r="28" spans="1:55" ht="6" customHeight="1">
      <c r="A28" s="33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5"/>
    </row>
    <row r="29" spans="1:55" ht="10.5" customHeight="1">
      <c r="A29" s="1" t="s">
        <v>65</v>
      </c>
      <c r="B29" s="2"/>
      <c r="C29" s="2"/>
      <c r="D29" s="2"/>
      <c r="V29" s="1">
        <v>6228.70999999999</v>
      </c>
      <c r="W29" s="1" t="s">
        <v>196</v>
      </c>
      <c r="X29" s="1" t="s">
        <v>197</v>
      </c>
      <c r="Y29" s="1" t="s">
        <v>198</v>
      </c>
      <c r="Z29" s="1" t="s">
        <v>199</v>
      </c>
      <c r="AA29" s="1" t="s">
        <v>200</v>
      </c>
      <c r="AB29" s="1" t="s">
        <v>201</v>
      </c>
      <c r="AE29" s="1" t="s">
        <v>202</v>
      </c>
      <c r="AF29" s="1" t="s">
        <v>203</v>
      </c>
      <c r="AG29" s="1" t="s">
        <v>204</v>
      </c>
      <c r="AJ29" s="1" t="s">
        <v>196</v>
      </c>
      <c r="AK29" s="1" t="s">
        <v>197</v>
      </c>
      <c r="AL29" s="1" t="s">
        <v>198</v>
      </c>
      <c r="AM29" s="1" t="s">
        <v>199</v>
      </c>
      <c r="AN29" s="1" t="s">
        <v>200</v>
      </c>
      <c r="AO29" s="1" t="s">
        <v>201</v>
      </c>
      <c r="AR29" s="1" t="s">
        <v>202</v>
      </c>
      <c r="AS29" s="1" t="s">
        <v>205</v>
      </c>
      <c r="AT29" s="1" t="s">
        <v>203</v>
      </c>
      <c r="AU29" s="1" t="s">
        <v>204</v>
      </c>
      <c r="AV29" s="1">
        <v>257.58000000000004</v>
      </c>
      <c r="AW29" s="1">
        <v>165.98000000000002</v>
      </c>
      <c r="AX29" s="1">
        <v>29.77</v>
      </c>
      <c r="AY29" s="1">
        <v>16.010000000000002</v>
      </c>
      <c r="AZ29" s="1">
        <v>12.17</v>
      </c>
      <c r="BA29" s="1">
        <v>2.7</v>
      </c>
      <c r="BB29" s="1">
        <v>0.8</v>
      </c>
      <c r="BC29" s="1">
        <v>104.53</v>
      </c>
    </row>
    <row r="30" spans="1:55" ht="10.5" customHeight="1">
      <c r="A30" s="1" t="s">
        <v>247</v>
      </c>
      <c r="B30" s="2"/>
      <c r="C30" s="2"/>
      <c r="D30" s="2"/>
      <c r="V30" s="1">
        <v>4333.95999999999</v>
      </c>
      <c r="W30" s="1">
        <v>3205.26999999999</v>
      </c>
      <c r="X30" s="1">
        <v>0.03</v>
      </c>
      <c r="Y30" s="1">
        <v>344.87</v>
      </c>
      <c r="Z30" s="1">
        <v>312.07</v>
      </c>
      <c r="AA30" s="1">
        <v>471.68</v>
      </c>
      <c r="AB30" s="1">
        <v>0.04</v>
      </c>
      <c r="AC30" s="64">
        <v>7171.1899999999696</v>
      </c>
      <c r="AD30" s="1">
        <v>6144.3699999999699</v>
      </c>
      <c r="AF30" s="1">
        <v>0.24</v>
      </c>
      <c r="AG30" s="1">
        <v>6144.1299999999701</v>
      </c>
      <c r="AH30" s="1">
        <v>11608.169999999969</v>
      </c>
      <c r="AI30" s="1">
        <v>9563.45999999997</v>
      </c>
      <c r="AJ30" s="1">
        <v>126.83</v>
      </c>
      <c r="AK30" s="1">
        <v>0.76</v>
      </c>
      <c r="AL30" s="1">
        <v>6547.4499999999898</v>
      </c>
      <c r="AM30" s="1">
        <v>2.93</v>
      </c>
      <c r="AN30" s="1">
        <v>2636.99999999998</v>
      </c>
      <c r="AO30" s="1">
        <v>248.49</v>
      </c>
      <c r="AP30" s="1">
        <v>35.260000000000005</v>
      </c>
      <c r="AQ30" s="1">
        <v>17.940000000000001</v>
      </c>
      <c r="AR30" s="1">
        <v>0.59</v>
      </c>
      <c r="AS30" s="1">
        <v>1.23</v>
      </c>
      <c r="AT30" s="1">
        <v>2.91</v>
      </c>
      <c r="AU30" s="1">
        <v>13.21</v>
      </c>
      <c r="AW30" s="1">
        <v>91.6</v>
      </c>
      <c r="AX30" s="1">
        <v>23.6</v>
      </c>
      <c r="AZ30" s="1">
        <v>37.86</v>
      </c>
      <c r="BB30" s="1">
        <v>2</v>
      </c>
      <c r="BC30" s="1">
        <v>28.14</v>
      </c>
    </row>
    <row r="31" spans="1:55" ht="10.5" customHeight="1">
      <c r="A31" s="1" t="s">
        <v>248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08"/>
      <c r="V31" s="1">
        <v>1894.7500000000002</v>
      </c>
      <c r="W31" s="1">
        <v>1878.7</v>
      </c>
      <c r="Y31" s="1">
        <v>1.92</v>
      </c>
      <c r="AA31" s="1">
        <v>14.13</v>
      </c>
      <c r="AD31" s="1">
        <v>1026.82</v>
      </c>
      <c r="AG31" s="1">
        <v>1026.82</v>
      </c>
      <c r="AI31" s="1">
        <v>2044.71</v>
      </c>
      <c r="AJ31" s="1">
        <v>149.02000000000001</v>
      </c>
      <c r="AL31" s="1">
        <v>763.81</v>
      </c>
      <c r="AN31" s="1">
        <v>736.92</v>
      </c>
      <c r="AO31" s="1">
        <v>394.96</v>
      </c>
      <c r="AQ31" s="1">
        <v>17.32</v>
      </c>
      <c r="AS31" s="1">
        <v>0.23</v>
      </c>
      <c r="AU31" s="1">
        <v>17.09</v>
      </c>
      <c r="AW31" s="1">
        <v>156.49</v>
      </c>
      <c r="AX31" s="1">
        <v>25.13</v>
      </c>
      <c r="AZ31" s="1">
        <v>9.9499999999999993</v>
      </c>
      <c r="BB31" s="1">
        <v>2.52</v>
      </c>
      <c r="BC31" s="1">
        <v>118.89</v>
      </c>
    </row>
    <row r="32" spans="1:55">
      <c r="B32" s="2"/>
      <c r="C32" s="2"/>
      <c r="D32" s="2"/>
      <c r="V32" s="1">
        <v>3357.33</v>
      </c>
      <c r="W32" s="1">
        <v>1677.28</v>
      </c>
      <c r="Y32" s="1">
        <v>846.76</v>
      </c>
      <c r="Z32" s="1">
        <v>620.41</v>
      </c>
      <c r="AA32" s="1">
        <v>212.88</v>
      </c>
      <c r="AD32" s="1">
        <v>10065.609999999999</v>
      </c>
      <c r="AE32" s="1">
        <v>0.45</v>
      </c>
      <c r="AF32" s="1">
        <v>0.11</v>
      </c>
      <c r="AG32" s="1">
        <v>10065.049999999999</v>
      </c>
      <c r="AI32" s="1">
        <v>7268.539999999969</v>
      </c>
      <c r="AJ32" s="1">
        <v>66.400000000000006</v>
      </c>
      <c r="AL32" s="1">
        <v>4509.1099999999697</v>
      </c>
      <c r="AM32" s="1">
        <v>2.23</v>
      </c>
      <c r="AN32" s="1">
        <v>2629.52</v>
      </c>
      <c r="AO32" s="1">
        <v>61.28</v>
      </c>
      <c r="AQ32" s="1">
        <v>14.290000000000001</v>
      </c>
      <c r="AS32" s="1">
        <v>2.13</v>
      </c>
      <c r="AT32" s="1">
        <v>1.36</v>
      </c>
      <c r="AU32" s="1">
        <v>10.8</v>
      </c>
      <c r="AW32" s="1">
        <v>30.4</v>
      </c>
      <c r="AX32" s="1">
        <v>0.69</v>
      </c>
      <c r="AZ32" s="1">
        <v>27.68</v>
      </c>
      <c r="BB32" s="1">
        <v>0.04</v>
      </c>
      <c r="BC32" s="1">
        <v>1.99</v>
      </c>
    </row>
    <row r="33" spans="2:55">
      <c r="B33" s="2"/>
      <c r="C33" s="2"/>
      <c r="D33" s="2"/>
      <c r="V33" s="1">
        <v>628.70000000000005</v>
      </c>
      <c r="W33" s="1">
        <v>627.76</v>
      </c>
      <c r="Y33" s="1">
        <v>0.08</v>
      </c>
      <c r="AA33" s="1">
        <v>0.86</v>
      </c>
      <c r="AD33" s="1">
        <v>367.12</v>
      </c>
      <c r="AG33" s="1">
        <v>367.12</v>
      </c>
      <c r="AI33" s="1">
        <v>147.84</v>
      </c>
      <c r="AJ33" s="1">
        <v>5.05</v>
      </c>
      <c r="AL33" s="1">
        <v>61.6</v>
      </c>
      <c r="AN33" s="1">
        <v>81.19</v>
      </c>
      <c r="AQ33" s="1">
        <v>0</v>
      </c>
      <c r="AW33" s="1">
        <v>283.57</v>
      </c>
      <c r="AX33" s="1">
        <v>3.94</v>
      </c>
      <c r="AZ33" s="1">
        <v>253.55</v>
      </c>
      <c r="BB33" s="1">
        <v>0.28000000000000003</v>
      </c>
      <c r="BC33" s="1">
        <v>25.8</v>
      </c>
    </row>
  </sheetData>
  <mergeCells count="7">
    <mergeCell ref="A7:A9"/>
    <mergeCell ref="B7:D7"/>
    <mergeCell ref="E7:K7"/>
    <mergeCell ref="B8:B9"/>
    <mergeCell ref="E8:G8"/>
    <mergeCell ref="H8:J8"/>
    <mergeCell ref="K8:K9"/>
  </mergeCells>
  <phoneticPr fontId="3"/>
  <pageMargins left="0.6692913385826772" right="0.6692913385826772" top="0.78740157480314965" bottom="0.86614173228346458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2003-08-27T02:20:09Z</cp:lastPrinted>
  <dcterms:created xsi:type="dcterms:W3CDTF">1999-04-06T01:07:32Z</dcterms:created>
  <dcterms:modified xsi:type="dcterms:W3CDTF">2024-03-25T08:22:25Z</dcterms:modified>
</cp:coreProperties>
</file>