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010D7C4A-150F-4881-B70F-C2AC5B879067}" xr6:coauthVersionLast="47" xr6:coauthVersionMax="47" xr10:uidLastSave="{00000000-0000-0000-0000-000000000000}"/>
  <bookViews>
    <workbookView xWindow="-120" yWindow="-120" windowWidth="20730" windowHeight="11310" tabRatio="833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'H19'!$A$1:$L$15</definedName>
    <definedName name="_xlnm.Print_Area" localSheetId="14">'H21'!$A$1:$L$14</definedName>
    <definedName name="_xlnm.Print_Area" localSheetId="13">'H22'!$A$2:$L$15</definedName>
    <definedName name="_xlnm.Print_Area" localSheetId="12">'H23'!$A$2:$L$16</definedName>
    <definedName name="_xlnm.Print_Area" localSheetId="11">'H24'!$A$2:$L$16</definedName>
    <definedName name="_xlnm.Print_Area" localSheetId="10">'H25'!$A$2:$L$16</definedName>
    <definedName name="_xlnm.Print_Area" localSheetId="9">'H26'!$A$2:$L$16</definedName>
    <definedName name="_xlnm.Print_Area" localSheetId="8">'H27'!$A$2:$L$16</definedName>
    <definedName name="_xlnm.Print_Area" localSheetId="7">'H28'!$A$2:$L$16</definedName>
    <definedName name="_xlnm.Print_Area" localSheetId="5">'H30'!$A$2:$L$16</definedName>
    <definedName name="_xlnm.Print_Area" localSheetId="4">'R01'!$A$2:$L$16</definedName>
    <definedName name="_xlnm.Print_Area" localSheetId="3">'R02'!$A$2:$L$16</definedName>
    <definedName name="_xlnm.Print_Area" localSheetId="2">'R03'!$A$2:$L$16</definedName>
    <definedName name="_xlnm.Print_Area" localSheetId="1">'R04'!$A$1:$L$16</definedName>
    <definedName name="_xlnm.Print_Area" localSheetId="0">'R05'!$A$1:$L$16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20" l="1"/>
  <c r="K14" i="20"/>
  <c r="J14" i="20"/>
  <c r="I14" i="20"/>
  <c r="H14" i="20"/>
  <c r="G14" i="20"/>
  <c r="F14" i="20"/>
  <c r="E14" i="20"/>
  <c r="D14" i="20"/>
  <c r="C14" i="20"/>
  <c r="B14" i="20"/>
</calcChain>
</file>

<file path=xl/sharedStrings.xml><?xml version="1.0" encoding="utf-8"?>
<sst xmlns="http://schemas.openxmlformats.org/spreadsheetml/2006/main" count="480" uniqueCount="205">
  <si>
    <t>　</t>
  </si>
  <si>
    <t>（１）　部門別列品件数</t>
    <phoneticPr fontId="3"/>
  </si>
  <si>
    <t>　資料：京都国立博物館</t>
    <phoneticPr fontId="3"/>
  </si>
  <si>
    <r>
      <t>平成</t>
    </r>
    <r>
      <rPr>
        <sz val="8"/>
        <color indexed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</si>
  <si>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</si>
  <si>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t>２２　京都国立博物館</t>
    <phoneticPr fontId="3"/>
  </si>
  <si>
    <t>年次</t>
    <phoneticPr fontId="3"/>
  </si>
  <si>
    <t>総数</t>
    <phoneticPr fontId="3"/>
  </si>
  <si>
    <t>絵画</t>
    <phoneticPr fontId="3"/>
  </si>
  <si>
    <t>書跡</t>
    <phoneticPr fontId="3"/>
  </si>
  <si>
    <t>彫刻</t>
    <phoneticPr fontId="3"/>
  </si>
  <si>
    <t>建築</t>
    <phoneticPr fontId="3"/>
  </si>
  <si>
    <t>陶磁</t>
    <phoneticPr fontId="3"/>
  </si>
  <si>
    <t>染織</t>
    <phoneticPr fontId="3"/>
  </si>
  <si>
    <t>漆工</t>
    <phoneticPr fontId="3"/>
  </si>
  <si>
    <t>金工</t>
    <phoneticPr fontId="3"/>
  </si>
  <si>
    <t>考古</t>
    <phoneticPr fontId="3"/>
  </si>
  <si>
    <t>歴史</t>
    <phoneticPr fontId="3"/>
  </si>
  <si>
    <t>平成9年度</t>
    <phoneticPr fontId="3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</si>
  <si>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</si>
  <si>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t>γ12,146</t>
    <phoneticPr fontId="3"/>
  </si>
  <si>
    <t>γ　721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</si>
  <si>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</si>
  <si>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t>　資料：京都国立博物館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</si>
  <si>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</si>
  <si>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</si>
  <si>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</si>
  <si>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3"/>
  </si>
  <si>
    <t>平成10年度</t>
    <phoneticPr fontId="3"/>
  </si>
  <si>
    <t>歴史</t>
    <phoneticPr fontId="3"/>
  </si>
  <si>
    <t>考古</t>
    <phoneticPr fontId="3"/>
  </si>
  <si>
    <t>金工</t>
    <phoneticPr fontId="3"/>
  </si>
  <si>
    <t>漆工</t>
    <phoneticPr fontId="3"/>
  </si>
  <si>
    <t>染織</t>
    <phoneticPr fontId="3"/>
  </si>
  <si>
    <t>陶磁</t>
    <phoneticPr fontId="3"/>
  </si>
  <si>
    <t>建築</t>
    <phoneticPr fontId="3"/>
  </si>
  <si>
    <t>彫刻</t>
    <phoneticPr fontId="3"/>
  </si>
  <si>
    <t>書跡</t>
    <phoneticPr fontId="3"/>
  </si>
  <si>
    <t>絵画</t>
    <phoneticPr fontId="3"/>
  </si>
  <si>
    <t>総数</t>
    <phoneticPr fontId="3"/>
  </si>
  <si>
    <t>年次</t>
    <phoneticPr fontId="3"/>
  </si>
  <si>
    <t>（１）　部門別列品件数</t>
    <phoneticPr fontId="3"/>
  </si>
  <si>
    <t>２２　京都国立博物館</t>
    <phoneticPr fontId="3"/>
  </si>
  <si>
    <t>　資料：京都国立博物館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</si>
  <si>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</si>
  <si>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</si>
  <si>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</si>
  <si>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</si>
  <si>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t>平成11年度</t>
    <phoneticPr fontId="3"/>
  </si>
  <si>
    <t>歴史</t>
    <phoneticPr fontId="3"/>
  </si>
  <si>
    <t>考古</t>
    <phoneticPr fontId="3"/>
  </si>
  <si>
    <t>金工</t>
    <phoneticPr fontId="3"/>
  </si>
  <si>
    <t>漆工</t>
    <phoneticPr fontId="3"/>
  </si>
  <si>
    <t>染織</t>
    <phoneticPr fontId="3"/>
  </si>
  <si>
    <t>陶磁</t>
    <phoneticPr fontId="3"/>
  </si>
  <si>
    <t>建築</t>
    <phoneticPr fontId="3"/>
  </si>
  <si>
    <t>彫刻</t>
    <phoneticPr fontId="3"/>
  </si>
  <si>
    <t>書跡</t>
    <phoneticPr fontId="3"/>
  </si>
  <si>
    <t>絵画</t>
    <phoneticPr fontId="3"/>
  </si>
  <si>
    <t>総数</t>
    <phoneticPr fontId="3"/>
  </si>
  <si>
    <t>年次</t>
    <phoneticPr fontId="3"/>
  </si>
  <si>
    <t>（１）　部門別列品件数</t>
    <phoneticPr fontId="3"/>
  </si>
  <si>
    <t>２３　京都国立博物館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</si>
  <si>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</si>
  <si>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</si>
  <si>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</si>
  <si>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t>平成12年度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</si>
  <si>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</si>
  <si>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16年度</t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</si>
  <si>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15年度</t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</si>
  <si>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14年度</t>
    </r>
    <rPh sb="5" eb="6">
      <t>ド</t>
    </rPh>
    <phoneticPr fontId="3"/>
  </si>
  <si>
    <t>平成13年度</t>
    <rPh sb="5" eb="6">
      <t>ド</t>
    </rPh>
    <phoneticPr fontId="3"/>
  </si>
  <si>
    <t>年度</t>
    <rPh sb="1" eb="2">
      <t>ド</t>
    </rPh>
    <phoneticPr fontId="3"/>
  </si>
  <si>
    <t>１７　京都国立博物館</t>
    <phoneticPr fontId="3"/>
  </si>
  <si>
    <t>（Ⅰ）文化施設</t>
    <rPh sb="5" eb="6">
      <t>シ</t>
    </rPh>
    <rPh sb="6" eb="7">
      <t>セツ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</si>
  <si>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</si>
  <si>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</si>
  <si>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3"/>
  </si>
  <si>
    <t>平成14年度</t>
    <rPh sb="5" eb="6">
      <t>ド</t>
    </rPh>
    <phoneticPr fontId="3"/>
  </si>
  <si>
    <t>１８　京都国立博物館</t>
    <phoneticPr fontId="3"/>
  </si>
  <si>
    <t>　資料：京都国立博物館</t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</si>
  <si>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</si>
  <si>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</si>
  <si>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</si>
  <si>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phoneticPr fontId="3"/>
  </si>
  <si>
    <t>平成15年度</t>
  </si>
  <si>
    <t>歴史</t>
    <phoneticPr fontId="3"/>
  </si>
  <si>
    <t>考古</t>
    <phoneticPr fontId="3"/>
  </si>
  <si>
    <t>金工</t>
    <phoneticPr fontId="3"/>
  </si>
  <si>
    <t>漆工</t>
    <phoneticPr fontId="3"/>
  </si>
  <si>
    <t>染織</t>
    <phoneticPr fontId="3"/>
  </si>
  <si>
    <t>陶磁</t>
    <phoneticPr fontId="3"/>
  </si>
  <si>
    <t>建築</t>
    <phoneticPr fontId="3"/>
  </si>
  <si>
    <t>彫刻</t>
    <phoneticPr fontId="3"/>
  </si>
  <si>
    <t>書跡</t>
    <phoneticPr fontId="3"/>
  </si>
  <si>
    <t>絵画</t>
    <phoneticPr fontId="3"/>
  </si>
  <si>
    <t>総数</t>
    <phoneticPr fontId="3"/>
  </si>
  <si>
    <t>各年度末</t>
    <rPh sb="0" eb="4">
      <t>カクネンドマツ</t>
    </rPh>
    <phoneticPr fontId="3"/>
  </si>
  <si>
    <t>（単位　件）</t>
    <rPh sb="1" eb="3">
      <t>タンイ</t>
    </rPh>
    <rPh sb="4" eb="5">
      <t>ケン</t>
    </rPh>
    <phoneticPr fontId="3"/>
  </si>
  <si>
    <t>（１）　部門別列品数</t>
    <phoneticPr fontId="3"/>
  </si>
  <si>
    <t>１８　京都国立博物館</t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</si>
  <si>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</si>
  <si>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</si>
  <si>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</si>
  <si>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sz val="8"/>
        <color indexed="8"/>
        <rFont val="ＭＳ 明朝"/>
        <family val="1"/>
        <charset val="128"/>
      </rPr>
      <t>17年度</t>
    </r>
    <phoneticPr fontId="3"/>
  </si>
  <si>
    <t>平成16年度</t>
    <phoneticPr fontId="12"/>
  </si>
  <si>
    <r>
      <t>平成</t>
    </r>
    <r>
      <rPr>
        <b/>
        <sz val="8"/>
        <rFont val="ＭＳ ゴシック"/>
        <family val="3"/>
        <charset val="128"/>
      </rPr>
      <t>21年度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</si>
  <si>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</si>
  <si>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sz val="8"/>
        <color indexed="8"/>
        <rFont val="ＭＳ 明朝"/>
        <family val="1"/>
        <charset val="128"/>
      </rPr>
      <t>18年度</t>
    </r>
    <phoneticPr fontId="3"/>
  </si>
  <si>
    <t>平成17年度</t>
    <phoneticPr fontId="12"/>
  </si>
  <si>
    <t>　資料：京都国立博物館</t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</si>
  <si>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</si>
  <si>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12"/>
  </si>
  <si>
    <r>
      <t>平成</t>
    </r>
    <r>
      <rPr>
        <sz val="8"/>
        <rFont val="ＭＳ 明朝"/>
        <family val="1"/>
        <charset val="128"/>
      </rPr>
      <t>20年度</t>
    </r>
    <phoneticPr fontId="12"/>
  </si>
  <si>
    <r>
      <t>平成</t>
    </r>
    <r>
      <rPr>
        <sz val="8"/>
        <rFont val="ＭＳ 明朝"/>
        <family val="1"/>
        <charset val="128"/>
      </rPr>
      <t>19年度</t>
    </r>
    <phoneticPr fontId="12"/>
  </si>
  <si>
    <t>平成18年度</t>
  </si>
  <si>
    <t>歴史</t>
    <phoneticPr fontId="3"/>
  </si>
  <si>
    <t>考古</t>
    <phoneticPr fontId="3"/>
  </si>
  <si>
    <t>金工</t>
    <phoneticPr fontId="3"/>
  </si>
  <si>
    <t>漆工</t>
    <phoneticPr fontId="3"/>
  </si>
  <si>
    <t>染織</t>
    <phoneticPr fontId="3"/>
  </si>
  <si>
    <t>陶磁</t>
    <phoneticPr fontId="3"/>
  </si>
  <si>
    <t>建築</t>
    <phoneticPr fontId="3"/>
  </si>
  <si>
    <t>彫刻</t>
    <phoneticPr fontId="3"/>
  </si>
  <si>
    <t>書跡</t>
    <phoneticPr fontId="3"/>
  </si>
  <si>
    <t>絵画</t>
    <phoneticPr fontId="3"/>
  </si>
  <si>
    <t>総数</t>
    <phoneticPr fontId="3"/>
  </si>
  <si>
    <t>（１）　部門別列品数</t>
    <phoneticPr fontId="3"/>
  </si>
  <si>
    <t>１８　京都国立博物館</t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</si>
  <si>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</si>
  <si>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</si>
  <si>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t>平成19年度</t>
    <phoneticPr fontId="12"/>
  </si>
  <si>
    <t>１７　京都国立博物館</t>
    <phoneticPr fontId="3"/>
  </si>
  <si>
    <t>　資料：京都国立博物館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</si>
  <si>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</si>
  <si>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2"/>
  </si>
  <si>
    <r>
      <t>平成</t>
    </r>
    <r>
      <rPr>
        <sz val="8"/>
        <rFont val="ＭＳ 明朝"/>
        <family val="1"/>
        <charset val="128"/>
      </rPr>
      <t>22年度</t>
    </r>
    <phoneticPr fontId="12"/>
  </si>
  <si>
    <r>
      <t>平成</t>
    </r>
    <r>
      <rPr>
        <sz val="8"/>
        <rFont val="ＭＳ 明朝"/>
        <family val="1"/>
        <charset val="128"/>
      </rPr>
      <t>21年度</t>
    </r>
    <phoneticPr fontId="12"/>
  </si>
  <si>
    <t>平成20年度</t>
  </si>
  <si>
    <t>平成21年度</t>
    <phoneticPr fontId="12"/>
  </si>
  <si>
    <r>
      <t>平成</t>
    </r>
    <r>
      <rPr>
        <sz val="8"/>
        <rFont val="ＭＳ 明朝"/>
        <family val="1"/>
        <charset val="128"/>
      </rPr>
      <t>24年度</t>
    </r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</si>
  <si>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3"/>
  </si>
  <si>
    <t>総数</t>
    <phoneticPr fontId="3"/>
  </si>
  <si>
    <t>絵画</t>
    <phoneticPr fontId="3"/>
  </si>
  <si>
    <t>書跡</t>
    <phoneticPr fontId="3"/>
  </si>
  <si>
    <t>彫刻</t>
    <phoneticPr fontId="3"/>
  </si>
  <si>
    <t>建築</t>
    <phoneticPr fontId="3"/>
  </si>
  <si>
    <t>陶磁</t>
    <phoneticPr fontId="3"/>
  </si>
  <si>
    <t>染織</t>
    <phoneticPr fontId="3"/>
  </si>
  <si>
    <t>漆工</t>
    <phoneticPr fontId="3"/>
  </si>
  <si>
    <t>金工</t>
    <phoneticPr fontId="3"/>
  </si>
  <si>
    <t>考古</t>
    <phoneticPr fontId="3"/>
  </si>
  <si>
    <t>歴史</t>
    <phoneticPr fontId="3"/>
  </si>
  <si>
    <t>平成22年度</t>
    <phoneticPr fontId="12"/>
  </si>
  <si>
    <r>
      <t>平成</t>
    </r>
    <r>
      <rPr>
        <sz val="8"/>
        <rFont val="ＭＳ 明朝"/>
        <family val="1"/>
        <charset val="128"/>
      </rPr>
      <t>23年度</t>
    </r>
    <phoneticPr fontId="12"/>
  </si>
  <si>
    <r>
      <t>平成</t>
    </r>
    <r>
      <rPr>
        <sz val="8"/>
        <rFont val="ＭＳ 明朝"/>
        <family val="1"/>
        <charset val="128"/>
      </rPr>
      <t>24年度</t>
    </r>
    <phoneticPr fontId="12"/>
  </si>
  <si>
    <r>
      <t>平成</t>
    </r>
    <r>
      <rPr>
        <sz val="8"/>
        <rFont val="ＭＳ 明朝"/>
        <family val="1"/>
        <charset val="128"/>
      </rPr>
      <t>25年度</t>
    </r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</si>
  <si>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3"/>
  </si>
  <si>
    <t>　資料：京都国立博物館</t>
    <phoneticPr fontId="3"/>
  </si>
  <si>
    <t>平成23年度</t>
    <phoneticPr fontId="12"/>
  </si>
  <si>
    <r>
      <t>平成</t>
    </r>
    <r>
      <rPr>
        <sz val="8"/>
        <rFont val="ＭＳ 明朝"/>
        <family val="1"/>
        <charset val="128"/>
      </rPr>
      <t>26年度</t>
    </r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</si>
  <si>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3"/>
  </si>
  <si>
    <t>１７　京都国立博物館</t>
    <phoneticPr fontId="3"/>
  </si>
  <si>
    <t>（１）　部門別列品数</t>
    <phoneticPr fontId="3"/>
  </si>
  <si>
    <t>総数</t>
    <phoneticPr fontId="3"/>
  </si>
  <si>
    <t>絵画</t>
    <phoneticPr fontId="3"/>
  </si>
  <si>
    <t>書跡</t>
    <phoneticPr fontId="3"/>
  </si>
  <si>
    <t>彫刻</t>
    <phoneticPr fontId="3"/>
  </si>
  <si>
    <t>建築</t>
    <phoneticPr fontId="3"/>
  </si>
  <si>
    <t>陶磁</t>
    <phoneticPr fontId="3"/>
  </si>
  <si>
    <t>染織</t>
    <phoneticPr fontId="3"/>
  </si>
  <si>
    <t>漆工</t>
    <phoneticPr fontId="3"/>
  </si>
  <si>
    <t>金工</t>
    <phoneticPr fontId="3"/>
  </si>
  <si>
    <t>考古</t>
    <phoneticPr fontId="3"/>
  </si>
  <si>
    <t>歴史</t>
    <phoneticPr fontId="3"/>
  </si>
  <si>
    <t>平成24年度</t>
    <phoneticPr fontId="12"/>
  </si>
  <si>
    <r>
      <t>平成</t>
    </r>
    <r>
      <rPr>
        <sz val="8"/>
        <rFont val="ＭＳ 明朝"/>
        <family val="1"/>
        <charset val="128"/>
      </rPr>
      <t>25年度</t>
    </r>
    <phoneticPr fontId="12"/>
  </si>
  <si>
    <r>
      <t>平成</t>
    </r>
    <r>
      <rPr>
        <sz val="8"/>
        <rFont val="ＭＳ 明朝"/>
        <family val="1"/>
        <charset val="128"/>
      </rPr>
      <t>26年度</t>
    </r>
    <phoneticPr fontId="12"/>
  </si>
  <si>
    <r>
      <t>平成</t>
    </r>
    <r>
      <rPr>
        <sz val="8"/>
        <rFont val="ＭＳ 明朝"/>
        <family val="1"/>
        <charset val="128"/>
      </rPr>
      <t>27年度</t>
    </r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</si>
  <si>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3"/>
  </si>
  <si>
    <t>　資料：京都国立博物館</t>
    <phoneticPr fontId="3"/>
  </si>
  <si>
    <t>平成25年度</t>
    <phoneticPr fontId="12"/>
  </si>
  <si>
    <r>
      <t>平成</t>
    </r>
    <r>
      <rPr>
        <sz val="8"/>
        <rFont val="ＭＳ 明朝"/>
        <family val="1"/>
        <charset val="128"/>
      </rPr>
      <t>28年度</t>
    </r>
    <phoneticPr fontId="12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</si>
  <si>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phoneticPr fontId="3"/>
  </si>
  <si>
    <t>平成26年度</t>
  </si>
  <si>
    <r>
      <t>平成</t>
    </r>
    <r>
      <rPr>
        <sz val="8"/>
        <rFont val="ＭＳ 明朝"/>
        <family val="1"/>
        <charset val="128"/>
      </rPr>
      <t>29年度</t>
    </r>
    <phoneticPr fontId="12"/>
  </si>
  <si>
    <r>
      <t>平成</t>
    </r>
    <r>
      <rPr>
        <b/>
        <sz val="8"/>
        <rFont val="ＭＳ Ｐゴシック"/>
        <family val="3"/>
        <charset val="128"/>
      </rPr>
      <t>30</t>
    </r>
    <r>
      <rPr>
        <b/>
        <sz val="8"/>
        <color indexed="8"/>
        <rFont val="ＭＳ Ｐゴシック"/>
        <family val="3"/>
        <charset val="128"/>
      </rPr>
      <t>年度</t>
    </r>
    <phoneticPr fontId="3"/>
  </si>
  <si>
    <t>平成27年度</t>
    <phoneticPr fontId="20"/>
  </si>
  <si>
    <r>
      <t>平成</t>
    </r>
    <r>
      <rPr>
        <sz val="8"/>
        <color indexed="8"/>
        <rFont val="ＭＳ 明朝"/>
        <family val="1"/>
        <charset val="128"/>
      </rPr>
      <t>28年度</t>
    </r>
    <phoneticPr fontId="20"/>
  </si>
  <si>
    <r>
      <t>平成</t>
    </r>
    <r>
      <rPr>
        <sz val="8"/>
        <color indexed="8"/>
        <rFont val="ＭＳ 明朝"/>
        <family val="1"/>
        <charset val="128"/>
      </rPr>
      <t>29年度</t>
    </r>
    <phoneticPr fontId="20"/>
  </si>
  <si>
    <r>
      <t>平成</t>
    </r>
    <r>
      <rPr>
        <sz val="8"/>
        <color indexed="8"/>
        <rFont val="ＭＳ 明朝"/>
        <family val="1"/>
        <charset val="128"/>
      </rPr>
      <t>30年度</t>
    </r>
    <phoneticPr fontId="20"/>
  </si>
  <si>
    <t>令和元年度</t>
    <rPh sb="0" eb="3">
      <t>レイワガン</t>
    </rPh>
    <phoneticPr fontId="20"/>
  </si>
  <si>
    <t>平成28年度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</si>
  <si>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20"/>
  </si>
  <si>
    <r>
      <t>平成</t>
    </r>
    <r>
      <rPr>
        <sz val="8"/>
        <rFont val="ＭＳ 明朝"/>
        <family val="1"/>
        <charset val="128"/>
      </rPr>
      <t>30年度</t>
    </r>
    <phoneticPr fontId="20"/>
  </si>
  <si>
    <t>令和元年度</t>
    <rPh sb="0" eb="2">
      <t>レイワ</t>
    </rPh>
    <rPh sb="2" eb="3">
      <t>ガン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</si>
  <si>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3"/>
  </si>
  <si>
    <t>平成29年度</t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</si>
  <si>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</si>
  <si>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3年度</t>
    </r>
    <rPh sb="0" eb="2">
      <t>レイワ</t>
    </rPh>
    <phoneticPr fontId="3"/>
  </si>
  <si>
    <t>平成30年度</t>
    <phoneticPr fontId="24"/>
  </si>
  <si>
    <t>令和元年度</t>
    <rPh sb="0" eb="2">
      <t>レイワ</t>
    </rPh>
    <rPh sb="2" eb="3">
      <t>ガン</t>
    </rPh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</si>
  <si>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</si>
  <si>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3年度</t>
    </r>
    <rPh sb="0" eb="2">
      <t>レイワ</t>
    </rPh>
    <phoneticPr fontId="20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</si>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</sst>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γ&quot;#,##0;&quot;△ &quot;#,##0"/>
  </numFmts>
  <fonts count="25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b/>
      <sz val="8"/>
      <color indexed="9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rgb="FFFFFFFF"/>
      <name val="ＭＳ 明朝"/>
      <family val="1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>
      <alignment vertical="center"/>
    </xf>
    <xf numFmtId="0" fontId="2" fillId="0" borderId="0"/>
  </cellStyleXfs>
  <cellXfs count="111">
    <xf numFmtId="0" fontId="0" fillId="0" borderId="0" xfId="0"/>
    <xf numFmtId="176" fontId="4" fillId="0" borderId="0" xfId="0" quotePrefix="1" applyNumberFormat="1" applyFont="1" applyFill="1" applyBorder="1" applyAlignment="1" applyProtection="1">
      <alignment vertical="center"/>
    </xf>
    <xf numFmtId="176" fontId="5" fillId="0" borderId="0" xfId="0" applyNumberFormat="1" applyFont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11" fillId="0" borderId="1" xfId="0" applyNumberFormat="1" applyFont="1" applyFill="1" applyBorder="1" applyAlignment="1" applyProtection="1">
      <alignment horizontal="distributed" vertical="center"/>
    </xf>
    <xf numFmtId="176" fontId="4" fillId="0" borderId="6" xfId="0" applyNumberFormat="1" applyFont="1" applyFill="1" applyBorder="1" applyAlignment="1" applyProtection="1">
      <alignment horizontal="distributed" vertical="center"/>
    </xf>
    <xf numFmtId="176" fontId="10" fillId="0" borderId="0" xfId="0" applyNumberFormat="1" applyFont="1" applyFill="1" applyBorder="1" applyAlignment="1" applyProtection="1">
      <alignment horizontal="distributed" vertical="center"/>
    </xf>
    <xf numFmtId="49" fontId="11" fillId="0" borderId="7" xfId="0" applyNumberFormat="1" applyFont="1" applyFill="1" applyBorder="1" applyAlignment="1" applyProtection="1">
      <alignment horizontal="distributed" vertical="center"/>
    </xf>
    <xf numFmtId="49" fontId="10" fillId="0" borderId="0" xfId="0" applyNumberFormat="1" applyFont="1" applyFill="1" applyBorder="1" applyAlignment="1" applyProtection="1">
      <alignment horizontal="distributed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49" fontId="11" fillId="0" borderId="8" xfId="0" applyNumberFormat="1" applyFont="1" applyFill="1" applyBorder="1" applyAlignment="1" applyProtection="1">
      <alignment horizontal="distributed" vertical="center"/>
    </xf>
    <xf numFmtId="49" fontId="10" fillId="0" borderId="8" xfId="0" applyNumberFormat="1" applyFont="1" applyFill="1" applyBorder="1" applyAlignment="1" applyProtection="1">
      <alignment horizontal="distributed" vertical="center"/>
    </xf>
    <xf numFmtId="49" fontId="4" fillId="0" borderId="8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distributed" vertical="center" justifyLastLine="1"/>
    </xf>
    <xf numFmtId="0" fontId="13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Alignment="1">
      <alignment horizontal="left" vertical="center"/>
    </xf>
    <xf numFmtId="176" fontId="6" fillId="0" borderId="2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distributed" vertical="center"/>
    </xf>
    <xf numFmtId="49" fontId="5" fillId="0" borderId="8" xfId="0" applyNumberFormat="1" applyFont="1" applyFill="1" applyBorder="1" applyAlignment="1" applyProtection="1">
      <alignment horizontal="distributed" vertical="center"/>
    </xf>
    <xf numFmtId="176" fontId="14" fillId="0" borderId="0" xfId="0" applyNumberFormat="1" applyFont="1" applyAlignment="1">
      <alignment vertical="center"/>
    </xf>
    <xf numFmtId="0" fontId="11" fillId="0" borderId="8" xfId="0" applyFont="1" applyFill="1" applyBorder="1" applyAlignment="1" applyProtection="1">
      <alignment horizontal="distributed" vertical="center"/>
    </xf>
    <xf numFmtId="0" fontId="10" fillId="0" borderId="8" xfId="0" applyFont="1" applyFill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15" fillId="0" borderId="8" xfId="0" applyFont="1" applyFill="1" applyBorder="1" applyAlignment="1" applyProtection="1">
      <alignment horizontal="distributed" vertical="center"/>
    </xf>
    <xf numFmtId="176" fontId="16" fillId="0" borderId="2" xfId="0" applyNumberFormat="1" applyFont="1" applyFill="1" applyBorder="1" applyAlignment="1" applyProtection="1">
      <alignment horizontal="right" vertical="center"/>
    </xf>
    <xf numFmtId="176" fontId="16" fillId="0" borderId="0" xfId="0" applyNumberFormat="1" applyFont="1" applyFill="1" applyBorder="1" applyAlignment="1" applyProtection="1">
      <alignment horizontal="right" vertical="center"/>
    </xf>
    <xf numFmtId="176" fontId="17" fillId="0" borderId="0" xfId="0" applyNumberFormat="1" applyFont="1" applyFill="1" applyAlignment="1">
      <alignment vertical="center"/>
    </xf>
    <xf numFmtId="176" fontId="17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distributed" vertical="center" justifyLastLine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9" fillId="0" borderId="8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21" fillId="0" borderId="8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11" fillId="0" borderId="1" xfId="0" applyNumberFormat="1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quotePrefix="1" applyNumberFormat="1" applyFont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176" fontId="17" fillId="0" borderId="2" xfId="0" applyNumberFormat="1" applyFont="1" applyBorder="1" applyAlignment="1">
      <alignment horizontal="right" vertical="center"/>
    </xf>
    <xf numFmtId="176" fontId="17" fillId="0" borderId="0" xfId="0" applyNumberFormat="1" applyFont="1" applyAlignment="1">
      <alignment horizontal="right" vertical="center"/>
    </xf>
    <xf numFmtId="176" fontId="5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176" fontId="4" fillId="0" borderId="6" xfId="0" applyNumberFormat="1" applyFont="1" applyBorder="1" applyAlignment="1" applyProtection="1">
      <alignment horizontal="distributed" vertical="center" justifyLastLine="1"/>
      <protection locked="0"/>
    </xf>
    <xf numFmtId="176" fontId="4" fillId="0" borderId="3" xfId="0" applyNumberFormat="1" applyFont="1" applyBorder="1" applyAlignment="1" applyProtection="1">
      <alignment horizontal="distributed" vertical="center" justifyLastLine="1"/>
      <protection locked="0"/>
    </xf>
    <xf numFmtId="176" fontId="4" fillId="0" borderId="4" xfId="0" applyNumberFormat="1" applyFont="1" applyBorder="1" applyAlignment="1" applyProtection="1">
      <alignment horizontal="distributed" vertical="center" justifyLastLine="1"/>
      <protection locked="0"/>
    </xf>
    <xf numFmtId="176" fontId="4" fillId="0" borderId="0" xfId="0" applyNumberFormat="1" applyFont="1" applyAlignment="1" applyProtection="1">
      <alignment horizontal="distributed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21" fillId="0" borderId="8" xfId="0" applyFont="1" applyBorder="1" applyAlignment="1" applyProtection="1">
      <alignment horizontal="distributed" vertical="center"/>
      <protection locked="0"/>
    </xf>
    <xf numFmtId="0" fontId="5" fillId="0" borderId="8" xfId="0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distributed"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0" fontId="16" fillId="0" borderId="8" xfId="0" applyFont="1" applyBorder="1" applyAlignment="1" applyProtection="1">
      <alignment horizontal="distributed" vertical="center"/>
      <protection locked="0"/>
    </xf>
    <xf numFmtId="176" fontId="17" fillId="0" borderId="2" xfId="0" applyNumberFormat="1" applyFont="1" applyBorder="1" applyAlignment="1" applyProtection="1">
      <alignment horizontal="right" vertical="center"/>
      <protection locked="0"/>
    </xf>
    <xf numFmtId="176" fontId="17" fillId="0" borderId="0" xfId="0" applyNumberFormat="1" applyFont="1" applyAlignment="1" applyProtection="1">
      <alignment horizontal="right" vertical="center"/>
      <protection locked="0"/>
    </xf>
    <xf numFmtId="176" fontId="17" fillId="0" borderId="0" xfId="0" applyNumberFormat="1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11" fillId="0" borderId="1" xfId="0" applyNumberFormat="1" applyFont="1" applyBorder="1" applyAlignment="1" applyProtection="1">
      <alignment horizontal="distributed" vertical="center"/>
      <protection locked="0"/>
    </xf>
    <xf numFmtId="176" fontId="6" fillId="0" borderId="5" xfId="0" applyNumberFormat="1" applyFont="1" applyBorder="1" applyAlignment="1" applyProtection="1">
      <alignment horizontal="right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quotePrefix="1" applyNumberFormat="1" applyFont="1" applyAlignment="1" applyProtection="1">
      <alignment vertical="center"/>
      <protection locked="0"/>
    </xf>
    <xf numFmtId="0" fontId="19" fillId="0" borderId="8" xfId="1" applyFont="1" applyBorder="1" applyAlignment="1" applyProtection="1">
      <alignment horizontal="distributed" vertical="center"/>
      <protection locked="0"/>
    </xf>
    <xf numFmtId="0" fontId="4" fillId="0" borderId="8" xfId="1" applyFont="1" applyBorder="1" applyAlignment="1" applyProtection="1">
      <alignment horizontal="distributed" vertical="center"/>
      <protection locked="0"/>
    </xf>
    <xf numFmtId="0" fontId="16" fillId="0" borderId="8" xfId="1" applyFont="1" applyBorder="1" applyAlignment="1" applyProtection="1">
      <alignment horizontal="distributed" vertical="center"/>
      <protection locked="0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A27A8-1CD6-439E-A9D9-FF236F692DCC}">
  <dimension ref="A1:M18"/>
  <sheetViews>
    <sheetView tabSelected="1" zoomScaleNormal="100" zoomScaleSheetLayoutView="100" workbookViewId="0"/>
  </sheetViews>
  <sheetFormatPr defaultRowHeight="10.5" x14ac:dyDescent="0.15"/>
  <cols>
    <col min="1" max="1" width="13.28515625" style="79" customWidth="1"/>
    <col min="2" max="12" width="8.140625" style="79" customWidth="1"/>
    <col min="13" max="16384" width="9.140625" style="79"/>
  </cols>
  <sheetData>
    <row r="1" spans="1:13" ht="13.5" customHeight="1" x14ac:dyDescent="0.15"/>
    <row r="2" spans="1:13" s="80" customFormat="1" ht="13.5" customHeight="1" x14ac:dyDescent="0.15">
      <c r="A2" s="82" t="s">
        <v>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3" s="80" customFormat="1" ht="10.5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3" ht="10.5" customHeight="1" x14ac:dyDescent="0.15"/>
    <row r="5" spans="1:13" s="80" customFormat="1" ht="13.5" customHeight="1" x14ac:dyDescent="0.15">
      <c r="A5" s="82" t="s">
        <v>99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3" s="80" customFormat="1" ht="10.5" customHeight="1" x14ac:dyDescent="0.15">
      <c r="A6" s="82"/>
    </row>
    <row r="7" spans="1:13" ht="10.5" customHeight="1" x14ac:dyDescent="0.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4" t="s">
        <v>97</v>
      </c>
    </row>
    <row r="8" spans="1:13" ht="12" customHeight="1" x14ac:dyDescent="0.15">
      <c r="A8" s="85" t="s">
        <v>72</v>
      </c>
      <c r="B8" s="86" t="s">
        <v>7</v>
      </c>
      <c r="C8" s="86" t="s">
        <v>8</v>
      </c>
      <c r="D8" s="86" t="s">
        <v>9</v>
      </c>
      <c r="E8" s="86" t="s">
        <v>10</v>
      </c>
      <c r="F8" s="86" t="s">
        <v>11</v>
      </c>
      <c r="G8" s="86" t="s">
        <v>12</v>
      </c>
      <c r="H8" s="86" t="s">
        <v>13</v>
      </c>
      <c r="I8" s="86" t="s">
        <v>14</v>
      </c>
      <c r="J8" s="86" t="s">
        <v>15</v>
      </c>
      <c r="K8" s="86" t="s">
        <v>16</v>
      </c>
      <c r="L8" s="87" t="s">
        <v>17</v>
      </c>
    </row>
    <row r="9" spans="1:13" ht="6" customHeight="1" x14ac:dyDescent="0.15">
      <c r="A9" s="88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3" ht="10.5" customHeight="1" x14ac:dyDescent="0.15">
      <c r="A10" s="108" t="s">
        <v>200</v>
      </c>
      <c r="B10" s="92">
        <v>14509</v>
      </c>
      <c r="C10" s="92">
        <v>4346</v>
      </c>
      <c r="D10" s="92">
        <v>2250</v>
      </c>
      <c r="E10" s="92">
        <v>413</v>
      </c>
      <c r="F10" s="92">
        <v>52</v>
      </c>
      <c r="G10" s="92">
        <v>2345</v>
      </c>
      <c r="H10" s="92">
        <v>1485</v>
      </c>
      <c r="I10" s="92">
        <v>1023</v>
      </c>
      <c r="J10" s="92">
        <v>1146</v>
      </c>
      <c r="K10" s="92">
        <v>1116</v>
      </c>
      <c r="L10" s="92">
        <v>333</v>
      </c>
    </row>
    <row r="11" spans="1:13" ht="10.5" customHeight="1" x14ac:dyDescent="0.15">
      <c r="A11" s="109" t="s">
        <v>201</v>
      </c>
      <c r="B11" s="92">
        <v>14650</v>
      </c>
      <c r="C11" s="92">
        <v>4425</v>
      </c>
      <c r="D11" s="92">
        <v>2253</v>
      </c>
      <c r="E11" s="92">
        <v>411</v>
      </c>
      <c r="F11" s="92">
        <v>52</v>
      </c>
      <c r="G11" s="92">
        <v>2373</v>
      </c>
      <c r="H11" s="92">
        <v>1489</v>
      </c>
      <c r="I11" s="92">
        <v>1033</v>
      </c>
      <c r="J11" s="92">
        <v>1160</v>
      </c>
      <c r="K11" s="92">
        <v>1121</v>
      </c>
      <c r="L11" s="92">
        <v>333</v>
      </c>
    </row>
    <row r="12" spans="1:13" ht="10.5" customHeight="1" x14ac:dyDescent="0.15">
      <c r="A12" s="109" t="s">
        <v>202</v>
      </c>
      <c r="B12" s="95">
        <v>14690</v>
      </c>
      <c r="C12" s="95">
        <v>4449</v>
      </c>
      <c r="D12" s="95">
        <v>2253</v>
      </c>
      <c r="E12" s="95">
        <v>411</v>
      </c>
      <c r="F12" s="95">
        <v>52</v>
      </c>
      <c r="G12" s="92">
        <v>2368</v>
      </c>
      <c r="H12" s="92">
        <v>1495</v>
      </c>
      <c r="I12" s="92">
        <v>1041</v>
      </c>
      <c r="J12" s="92">
        <v>1168</v>
      </c>
      <c r="K12" s="92">
        <v>1120</v>
      </c>
      <c r="L12" s="95">
        <v>333</v>
      </c>
    </row>
    <row r="13" spans="1:13" ht="10.5" customHeight="1" x14ac:dyDescent="0.15">
      <c r="A13" s="109" t="s">
        <v>203</v>
      </c>
      <c r="B13" s="97">
        <v>14841</v>
      </c>
      <c r="C13" s="95">
        <v>4548</v>
      </c>
      <c r="D13" s="95">
        <v>2246</v>
      </c>
      <c r="E13" s="95">
        <v>413</v>
      </c>
      <c r="F13" s="95">
        <v>52</v>
      </c>
      <c r="G13" s="95">
        <v>2382</v>
      </c>
      <c r="H13" s="95">
        <v>1506</v>
      </c>
      <c r="I13" s="95">
        <v>1063</v>
      </c>
      <c r="J13" s="95">
        <v>1177</v>
      </c>
      <c r="K13" s="95">
        <v>1120</v>
      </c>
      <c r="L13" s="95">
        <v>334</v>
      </c>
    </row>
    <row r="14" spans="1:13" s="102" customFormat="1" ht="10.5" customHeight="1" x14ac:dyDescent="0.15">
      <c r="A14" s="110" t="s">
        <v>204</v>
      </c>
      <c r="B14" s="99">
        <v>15113</v>
      </c>
      <c r="C14" s="100">
        <v>4689</v>
      </c>
      <c r="D14" s="100">
        <v>2353</v>
      </c>
      <c r="E14" s="100">
        <v>414</v>
      </c>
      <c r="F14" s="100">
        <v>52</v>
      </c>
      <c r="G14" s="100">
        <v>2379</v>
      </c>
      <c r="H14" s="100">
        <v>1497</v>
      </c>
      <c r="I14" s="100">
        <v>1087</v>
      </c>
      <c r="J14" s="100">
        <v>1187</v>
      </c>
      <c r="K14" s="100">
        <v>1119</v>
      </c>
      <c r="L14" s="100">
        <v>336</v>
      </c>
      <c r="M14" s="101"/>
    </row>
    <row r="15" spans="1:13" s="102" customFormat="1" ht="6" customHeight="1" x14ac:dyDescent="0.15">
      <c r="A15" s="103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3" ht="10.5" customHeight="1" x14ac:dyDescent="0.15">
      <c r="A16" s="106" t="s">
        <v>2</v>
      </c>
    </row>
    <row r="18" spans="1:1" x14ac:dyDescent="0.15">
      <c r="A18" s="107"/>
    </row>
  </sheetData>
  <sheetProtection sheet="1" formatCells="0" formatRows="0" insertRows="0" deleteRows="0"/>
  <phoneticPr fontId="1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0"/>
  <sheetViews>
    <sheetView zoomScaleNormal="100" workbookViewId="0"/>
  </sheetViews>
  <sheetFormatPr defaultRowHeight="10.5" x14ac:dyDescent="0.15"/>
  <cols>
    <col min="1" max="1" width="13.28515625" style="2" customWidth="1"/>
    <col min="2" max="12" width="8.140625" style="2" customWidth="1"/>
    <col min="13" max="16384" width="9.140625" style="2"/>
  </cols>
  <sheetData>
    <row r="1" spans="1:12" ht="13.5" customHeight="1" x14ac:dyDescent="0.15"/>
    <row r="2" spans="1:12" s="4" customFormat="1" ht="13.5" customHeight="1" x14ac:dyDescent="0.15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10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0.5" customHeight="1" x14ac:dyDescent="0.15"/>
    <row r="5" spans="1:12" s="4" customFormat="1" ht="13.5" customHeight="1" x14ac:dyDescent="0.15">
      <c r="A5" s="6" t="s">
        <v>99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4" customFormat="1" ht="10.5" customHeight="1" x14ac:dyDescent="0.15">
      <c r="A6" s="6"/>
    </row>
    <row r="7" spans="1:12" ht="10.5" customHeight="1" x14ac:dyDescent="0.15">
      <c r="A7" s="3" t="s">
        <v>98</v>
      </c>
      <c r="B7" s="3"/>
      <c r="C7" s="3"/>
      <c r="D7" s="3"/>
      <c r="E7" s="3"/>
      <c r="F7" s="3"/>
      <c r="G7" s="3"/>
      <c r="H7" s="3"/>
      <c r="I7" s="3"/>
      <c r="J7" s="3"/>
      <c r="K7" s="3"/>
      <c r="L7" s="36" t="s">
        <v>97</v>
      </c>
    </row>
    <row r="8" spans="1:12" ht="12" customHeight="1" x14ac:dyDescent="0.15">
      <c r="A8" s="31" t="s">
        <v>72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</row>
    <row r="9" spans="1:12" s="28" customFormat="1" ht="6" customHeight="1" x14ac:dyDescent="0.15">
      <c r="A9" s="16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0.5" customHeight="1" x14ac:dyDescent="0.15">
      <c r="A10" s="44" t="s">
        <v>139</v>
      </c>
      <c r="B10" s="8">
        <v>12494</v>
      </c>
      <c r="C10" s="8">
        <v>3924</v>
      </c>
      <c r="D10" s="8">
        <v>2247</v>
      </c>
      <c r="E10" s="8">
        <v>391</v>
      </c>
      <c r="F10" s="8">
        <v>53</v>
      </c>
      <c r="G10" s="8">
        <v>1496</v>
      </c>
      <c r="H10" s="8">
        <v>1408</v>
      </c>
      <c r="I10" s="8">
        <v>657</v>
      </c>
      <c r="J10" s="8">
        <v>895</v>
      </c>
      <c r="K10" s="8">
        <v>1103</v>
      </c>
      <c r="L10" s="8">
        <v>320</v>
      </c>
    </row>
    <row r="11" spans="1:12" ht="10.5" customHeight="1" x14ac:dyDescent="0.15">
      <c r="A11" s="43" t="s">
        <v>136</v>
      </c>
      <c r="B11" s="8">
        <v>12589</v>
      </c>
      <c r="C11" s="8">
        <v>3983</v>
      </c>
      <c r="D11" s="8">
        <v>2262</v>
      </c>
      <c r="E11" s="8">
        <v>390</v>
      </c>
      <c r="F11" s="8">
        <v>53</v>
      </c>
      <c r="G11" s="8">
        <v>1502</v>
      </c>
      <c r="H11" s="8">
        <v>1409</v>
      </c>
      <c r="I11" s="8">
        <v>662</v>
      </c>
      <c r="J11" s="8">
        <v>903</v>
      </c>
      <c r="K11" s="8">
        <v>1105</v>
      </c>
      <c r="L11" s="8">
        <v>320</v>
      </c>
    </row>
    <row r="12" spans="1:12" ht="10.5" customHeight="1" x14ac:dyDescent="0.15">
      <c r="A12" s="43" t="s">
        <v>135</v>
      </c>
      <c r="B12" s="15">
        <v>12634</v>
      </c>
      <c r="C12" s="15">
        <v>4018</v>
      </c>
      <c r="D12" s="15">
        <v>2267</v>
      </c>
      <c r="E12" s="15">
        <v>396</v>
      </c>
      <c r="F12" s="15">
        <v>53</v>
      </c>
      <c r="G12" s="15">
        <v>1513</v>
      </c>
      <c r="H12" s="15">
        <v>1394</v>
      </c>
      <c r="I12" s="15">
        <v>658</v>
      </c>
      <c r="J12" s="15">
        <v>909</v>
      </c>
      <c r="K12" s="15">
        <v>1107</v>
      </c>
      <c r="L12" s="15">
        <v>319</v>
      </c>
    </row>
    <row r="13" spans="1:12" ht="10.5" customHeight="1" x14ac:dyDescent="0.15">
      <c r="A13" s="43" t="s">
        <v>140</v>
      </c>
      <c r="B13" s="14">
        <v>12670</v>
      </c>
      <c r="C13" s="15">
        <v>3996</v>
      </c>
      <c r="D13" s="15">
        <v>2234</v>
      </c>
      <c r="E13" s="15">
        <v>399</v>
      </c>
      <c r="F13" s="15">
        <v>53</v>
      </c>
      <c r="G13" s="15">
        <v>1587</v>
      </c>
      <c r="H13" s="15">
        <v>1394</v>
      </c>
      <c r="I13" s="15">
        <v>656</v>
      </c>
      <c r="J13" s="15">
        <v>905</v>
      </c>
      <c r="K13" s="15">
        <v>1127</v>
      </c>
      <c r="L13" s="15">
        <v>319</v>
      </c>
    </row>
    <row r="14" spans="1:12" s="5" customFormat="1" ht="10.5" customHeight="1" x14ac:dyDescent="0.15">
      <c r="A14" s="42" t="s">
        <v>141</v>
      </c>
      <c r="B14" s="38">
        <v>12613</v>
      </c>
      <c r="C14" s="24">
        <v>3991</v>
      </c>
      <c r="D14" s="24">
        <v>2203</v>
      </c>
      <c r="E14" s="24">
        <v>400</v>
      </c>
      <c r="F14" s="24">
        <v>53</v>
      </c>
      <c r="G14" s="24">
        <v>1569</v>
      </c>
      <c r="H14" s="24">
        <v>1403</v>
      </c>
      <c r="I14" s="24">
        <v>658</v>
      </c>
      <c r="J14" s="24">
        <v>910</v>
      </c>
      <c r="K14" s="24">
        <v>1109</v>
      </c>
      <c r="L14" s="24">
        <v>317</v>
      </c>
    </row>
    <row r="15" spans="1:12" s="23" customFormat="1" ht="6" customHeight="1" x14ac:dyDescent="0.15">
      <c r="A15" s="1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0.5" customHeight="1" x14ac:dyDescent="0.15">
      <c r="A16" s="13" t="s">
        <v>2</v>
      </c>
    </row>
    <row r="18" spans="1:2" x14ac:dyDescent="0.15">
      <c r="A18" s="1" t="s">
        <v>0</v>
      </c>
    </row>
    <row r="20" spans="1:2" ht="24" customHeight="1" x14ac:dyDescent="0.15">
      <c r="B20" s="41"/>
    </row>
  </sheetData>
  <phoneticPr fontId="12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0"/>
  <sheetViews>
    <sheetView zoomScaleNormal="100" workbookViewId="0"/>
  </sheetViews>
  <sheetFormatPr defaultRowHeight="10.5" x14ac:dyDescent="0.15"/>
  <cols>
    <col min="1" max="1" width="13.28515625" style="2" customWidth="1"/>
    <col min="2" max="12" width="8.140625" style="2" customWidth="1"/>
    <col min="13" max="16384" width="9.140625" style="2"/>
  </cols>
  <sheetData>
    <row r="1" spans="1:12" ht="13.5" customHeight="1" x14ac:dyDescent="0.15"/>
    <row r="2" spans="1:12" s="4" customFormat="1" ht="13.5" customHeight="1" x14ac:dyDescent="0.15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10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0.5" customHeight="1" x14ac:dyDescent="0.15"/>
    <row r="5" spans="1:12" s="4" customFormat="1" ht="13.5" customHeight="1" x14ac:dyDescent="0.15">
      <c r="A5" s="6" t="s">
        <v>99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4" customFormat="1" ht="10.5" customHeight="1" x14ac:dyDescent="0.15">
      <c r="A6" s="6"/>
    </row>
    <row r="7" spans="1:12" ht="10.5" customHeight="1" x14ac:dyDescent="0.15">
      <c r="A7" s="3" t="s">
        <v>98</v>
      </c>
      <c r="B7" s="3"/>
      <c r="C7" s="3"/>
      <c r="D7" s="3"/>
      <c r="E7" s="3"/>
      <c r="F7" s="3"/>
      <c r="G7" s="3"/>
      <c r="H7" s="3"/>
      <c r="I7" s="3"/>
      <c r="J7" s="3"/>
      <c r="K7" s="3"/>
      <c r="L7" s="36" t="s">
        <v>97</v>
      </c>
    </row>
    <row r="8" spans="1:12" ht="12" customHeight="1" x14ac:dyDescent="0.15">
      <c r="A8" s="31" t="s">
        <v>72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</row>
    <row r="9" spans="1:12" s="28" customFormat="1" ht="6" customHeight="1" x14ac:dyDescent="0.15">
      <c r="A9" s="16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0.5" customHeight="1" x14ac:dyDescent="0.15">
      <c r="A10" s="44" t="s">
        <v>138</v>
      </c>
      <c r="B10" s="8">
        <v>12565</v>
      </c>
      <c r="C10" s="8">
        <v>3963</v>
      </c>
      <c r="D10" s="8">
        <v>2257</v>
      </c>
      <c r="E10" s="8">
        <v>377</v>
      </c>
      <c r="F10" s="8">
        <v>53</v>
      </c>
      <c r="G10" s="8">
        <v>1471</v>
      </c>
      <c r="H10" s="8">
        <v>1437</v>
      </c>
      <c r="I10" s="8">
        <v>676</v>
      </c>
      <c r="J10" s="8">
        <v>855</v>
      </c>
      <c r="K10" s="8">
        <v>1152</v>
      </c>
      <c r="L10" s="8">
        <v>324</v>
      </c>
    </row>
    <row r="11" spans="1:12" ht="10.5" customHeight="1" x14ac:dyDescent="0.15">
      <c r="A11" s="43" t="s">
        <v>137</v>
      </c>
      <c r="B11" s="8">
        <v>12494</v>
      </c>
      <c r="C11" s="8">
        <v>3924</v>
      </c>
      <c r="D11" s="8">
        <v>2247</v>
      </c>
      <c r="E11" s="8">
        <v>391</v>
      </c>
      <c r="F11" s="8">
        <v>53</v>
      </c>
      <c r="G11" s="8">
        <v>1496</v>
      </c>
      <c r="H11" s="8">
        <v>1408</v>
      </c>
      <c r="I11" s="8">
        <v>657</v>
      </c>
      <c r="J11" s="8">
        <v>895</v>
      </c>
      <c r="K11" s="8">
        <v>1103</v>
      </c>
      <c r="L11" s="8">
        <v>320</v>
      </c>
    </row>
    <row r="12" spans="1:12" ht="10.5" customHeight="1" x14ac:dyDescent="0.15">
      <c r="A12" s="43" t="s">
        <v>136</v>
      </c>
      <c r="B12" s="15">
        <v>12589</v>
      </c>
      <c r="C12" s="15">
        <v>3983</v>
      </c>
      <c r="D12" s="15">
        <v>2262</v>
      </c>
      <c r="E12" s="15">
        <v>390</v>
      </c>
      <c r="F12" s="15">
        <v>53</v>
      </c>
      <c r="G12" s="15">
        <v>1502</v>
      </c>
      <c r="H12" s="15">
        <v>1409</v>
      </c>
      <c r="I12" s="15">
        <v>662</v>
      </c>
      <c r="J12" s="15">
        <v>903</v>
      </c>
      <c r="K12" s="15">
        <v>1105</v>
      </c>
      <c r="L12" s="15">
        <v>320</v>
      </c>
    </row>
    <row r="13" spans="1:12" ht="10.5" customHeight="1" x14ac:dyDescent="0.15">
      <c r="A13" s="43" t="s">
        <v>135</v>
      </c>
      <c r="B13" s="14">
        <v>12634</v>
      </c>
      <c r="C13" s="15">
        <v>4018</v>
      </c>
      <c r="D13" s="15">
        <v>2267</v>
      </c>
      <c r="E13" s="15">
        <v>396</v>
      </c>
      <c r="F13" s="15">
        <v>53</v>
      </c>
      <c r="G13" s="15">
        <v>1513</v>
      </c>
      <c r="H13" s="15">
        <v>1394</v>
      </c>
      <c r="I13" s="15">
        <v>658</v>
      </c>
      <c r="J13" s="15">
        <v>909</v>
      </c>
      <c r="K13" s="15">
        <v>1107</v>
      </c>
      <c r="L13" s="15">
        <v>319</v>
      </c>
    </row>
    <row r="14" spans="1:12" s="5" customFormat="1" ht="10.5" customHeight="1" x14ac:dyDescent="0.15">
      <c r="A14" s="42" t="s">
        <v>134</v>
      </c>
      <c r="B14" s="38">
        <v>12670</v>
      </c>
      <c r="C14" s="24">
        <v>3996</v>
      </c>
      <c r="D14" s="24">
        <v>2234</v>
      </c>
      <c r="E14" s="24">
        <v>399</v>
      </c>
      <c r="F14" s="24">
        <v>53</v>
      </c>
      <c r="G14" s="24">
        <v>1587</v>
      </c>
      <c r="H14" s="24">
        <v>1394</v>
      </c>
      <c r="I14" s="24">
        <v>656</v>
      </c>
      <c r="J14" s="24">
        <v>905</v>
      </c>
      <c r="K14" s="24">
        <v>1127</v>
      </c>
      <c r="L14" s="24">
        <v>319</v>
      </c>
    </row>
    <row r="15" spans="1:12" s="23" customFormat="1" ht="6" customHeight="1" x14ac:dyDescent="0.15">
      <c r="A15" s="1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0.5" customHeight="1" x14ac:dyDescent="0.15">
      <c r="A16" s="13" t="s">
        <v>133</v>
      </c>
    </row>
    <row r="18" spans="1:2" x14ac:dyDescent="0.15">
      <c r="A18" s="1" t="s">
        <v>0</v>
      </c>
    </row>
    <row r="20" spans="1:2" ht="24" customHeight="1" x14ac:dyDescent="0.15">
      <c r="B20" s="41"/>
    </row>
  </sheetData>
  <phoneticPr fontId="12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"/>
  <sheetViews>
    <sheetView zoomScaleNormal="100" workbookViewId="0"/>
  </sheetViews>
  <sheetFormatPr defaultRowHeight="10.5" x14ac:dyDescent="0.15"/>
  <cols>
    <col min="1" max="1" width="13.28515625" style="2" customWidth="1"/>
    <col min="2" max="12" width="8.140625" style="2" customWidth="1"/>
    <col min="13" max="16384" width="9.140625" style="2"/>
  </cols>
  <sheetData>
    <row r="1" spans="1:12" ht="13.5" customHeight="1" x14ac:dyDescent="0.15"/>
    <row r="2" spans="1:12" s="4" customFormat="1" ht="13.5" customHeight="1" x14ac:dyDescent="0.15">
      <c r="A2" s="6" t="s">
        <v>132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10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0.5" customHeight="1" x14ac:dyDescent="0.15"/>
    <row r="5" spans="1:12" s="4" customFormat="1" ht="13.5" customHeight="1" x14ac:dyDescent="0.15">
      <c r="A5" s="6" t="s">
        <v>127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4" customFormat="1" ht="10.5" customHeight="1" x14ac:dyDescent="0.15">
      <c r="A6" s="6"/>
    </row>
    <row r="7" spans="1:12" ht="10.5" customHeight="1" x14ac:dyDescent="0.15">
      <c r="A7" s="3" t="s">
        <v>98</v>
      </c>
      <c r="B7" s="3"/>
      <c r="C7" s="3"/>
      <c r="D7" s="3"/>
      <c r="E7" s="3"/>
      <c r="F7" s="3"/>
      <c r="G7" s="3"/>
      <c r="H7" s="3"/>
      <c r="I7" s="3"/>
      <c r="J7" s="3"/>
      <c r="K7" s="3"/>
      <c r="L7" s="36" t="s">
        <v>97</v>
      </c>
    </row>
    <row r="8" spans="1:12" ht="12" customHeight="1" x14ac:dyDescent="0.15">
      <c r="A8" s="31" t="s">
        <v>72</v>
      </c>
      <c r="B8" s="9" t="s">
        <v>126</v>
      </c>
      <c r="C8" s="9" t="s">
        <v>125</v>
      </c>
      <c r="D8" s="9" t="s">
        <v>124</v>
      </c>
      <c r="E8" s="9" t="s">
        <v>123</v>
      </c>
      <c r="F8" s="9" t="s">
        <v>122</v>
      </c>
      <c r="G8" s="9" t="s">
        <v>121</v>
      </c>
      <c r="H8" s="9" t="s">
        <v>120</v>
      </c>
      <c r="I8" s="9" t="s">
        <v>119</v>
      </c>
      <c r="J8" s="9" t="s">
        <v>118</v>
      </c>
      <c r="K8" s="9" t="s">
        <v>117</v>
      </c>
      <c r="L8" s="10" t="s">
        <v>116</v>
      </c>
    </row>
    <row r="9" spans="1:12" s="28" customFormat="1" ht="6" customHeight="1" x14ac:dyDescent="0.15">
      <c r="A9" s="16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0.5" customHeight="1" x14ac:dyDescent="0.15">
      <c r="A10" s="40" t="s">
        <v>131</v>
      </c>
      <c r="B10" s="8">
        <v>12543</v>
      </c>
      <c r="C10" s="8">
        <v>3938</v>
      </c>
      <c r="D10" s="8">
        <v>2252</v>
      </c>
      <c r="E10" s="8">
        <v>382</v>
      </c>
      <c r="F10" s="8">
        <v>53</v>
      </c>
      <c r="G10" s="8">
        <v>1507</v>
      </c>
      <c r="H10" s="8">
        <v>1428</v>
      </c>
      <c r="I10" s="8">
        <v>657</v>
      </c>
      <c r="J10" s="8">
        <v>853</v>
      </c>
      <c r="K10" s="8">
        <v>1149</v>
      </c>
      <c r="L10" s="8">
        <v>324</v>
      </c>
    </row>
    <row r="11" spans="1:12" ht="10.5" customHeight="1" x14ac:dyDescent="0.15">
      <c r="A11" s="26" t="s">
        <v>113</v>
      </c>
      <c r="B11" s="8">
        <v>12565</v>
      </c>
      <c r="C11" s="8">
        <v>3963</v>
      </c>
      <c r="D11" s="8">
        <v>2257</v>
      </c>
      <c r="E11" s="8">
        <v>377</v>
      </c>
      <c r="F11" s="8">
        <v>53</v>
      </c>
      <c r="G11" s="8">
        <v>1471</v>
      </c>
      <c r="H11" s="8">
        <v>1437</v>
      </c>
      <c r="I11" s="8">
        <v>676</v>
      </c>
      <c r="J11" s="8">
        <v>855</v>
      </c>
      <c r="K11" s="8">
        <v>1152</v>
      </c>
      <c r="L11" s="8">
        <v>324</v>
      </c>
    </row>
    <row r="12" spans="1:12" ht="10.5" customHeight="1" x14ac:dyDescent="0.15">
      <c r="A12" s="26" t="s">
        <v>112</v>
      </c>
      <c r="B12" s="15">
        <v>12494</v>
      </c>
      <c r="C12" s="15">
        <v>3924</v>
      </c>
      <c r="D12" s="15">
        <v>2247</v>
      </c>
      <c r="E12" s="15">
        <v>391</v>
      </c>
      <c r="F12" s="15">
        <v>53</v>
      </c>
      <c r="G12" s="15">
        <v>1496</v>
      </c>
      <c r="H12" s="15">
        <v>1408</v>
      </c>
      <c r="I12" s="15">
        <v>657</v>
      </c>
      <c r="J12" s="15">
        <v>895</v>
      </c>
      <c r="K12" s="15">
        <v>1103</v>
      </c>
      <c r="L12" s="15">
        <v>320</v>
      </c>
    </row>
    <row r="13" spans="1:12" ht="10.5" customHeight="1" x14ac:dyDescent="0.15">
      <c r="A13" s="21" t="s">
        <v>130</v>
      </c>
      <c r="B13" s="14">
        <v>12589</v>
      </c>
      <c r="C13" s="15">
        <v>3983</v>
      </c>
      <c r="D13" s="15">
        <v>2262</v>
      </c>
      <c r="E13" s="15">
        <v>390</v>
      </c>
      <c r="F13" s="15">
        <v>53</v>
      </c>
      <c r="G13" s="15">
        <v>1502</v>
      </c>
      <c r="H13" s="15">
        <v>1409</v>
      </c>
      <c r="I13" s="15">
        <v>662</v>
      </c>
      <c r="J13" s="15">
        <v>903</v>
      </c>
      <c r="K13" s="15">
        <v>1105</v>
      </c>
      <c r="L13" s="15">
        <v>320</v>
      </c>
    </row>
    <row r="14" spans="1:12" s="5" customFormat="1" ht="10.5" customHeight="1" x14ac:dyDescent="0.15">
      <c r="A14" s="39" t="s">
        <v>129</v>
      </c>
      <c r="B14" s="38">
        <v>12634</v>
      </c>
      <c r="C14" s="24">
        <v>4018</v>
      </c>
      <c r="D14" s="24">
        <v>2267</v>
      </c>
      <c r="E14" s="24">
        <v>396</v>
      </c>
      <c r="F14" s="24">
        <v>53</v>
      </c>
      <c r="G14" s="24">
        <v>1513</v>
      </c>
      <c r="H14" s="24">
        <v>1394</v>
      </c>
      <c r="I14" s="24">
        <v>658</v>
      </c>
      <c r="J14" s="24">
        <v>909</v>
      </c>
      <c r="K14" s="24">
        <v>1107</v>
      </c>
      <c r="L14" s="24">
        <v>319</v>
      </c>
    </row>
    <row r="15" spans="1:12" s="23" customFormat="1" ht="6" customHeight="1" x14ac:dyDescent="0.15">
      <c r="A15" s="1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0.5" customHeight="1" x14ac:dyDescent="0.15">
      <c r="A16" s="13" t="s">
        <v>110</v>
      </c>
    </row>
  </sheetData>
  <phoneticPr fontId="12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6"/>
  <sheetViews>
    <sheetView zoomScaleNormal="100" workbookViewId="0"/>
  </sheetViews>
  <sheetFormatPr defaultRowHeight="10.5" x14ac:dyDescent="0.15"/>
  <cols>
    <col min="1" max="1" width="13.42578125" style="2" customWidth="1"/>
    <col min="2" max="12" width="8.140625" style="2" customWidth="1"/>
    <col min="13" max="16384" width="9.140625" style="2"/>
  </cols>
  <sheetData>
    <row r="1" spans="1:12" ht="13.5" customHeight="1" x14ac:dyDescent="0.15"/>
    <row r="2" spans="1:12" s="4" customFormat="1" ht="13.5" customHeight="1" x14ac:dyDescent="0.15">
      <c r="A2" s="6" t="s">
        <v>128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10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0.5" customHeight="1" x14ac:dyDescent="0.15"/>
    <row r="5" spans="1:12" s="4" customFormat="1" ht="13.5" customHeight="1" x14ac:dyDescent="0.15">
      <c r="A5" s="6" t="s">
        <v>127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4" customFormat="1" ht="10.5" customHeight="1" x14ac:dyDescent="0.15">
      <c r="A6" s="6"/>
    </row>
    <row r="7" spans="1:12" ht="10.5" customHeight="1" x14ac:dyDescent="0.15">
      <c r="A7" s="3" t="s">
        <v>98</v>
      </c>
      <c r="B7" s="3"/>
      <c r="C7" s="3"/>
      <c r="D7" s="3"/>
      <c r="E7" s="3"/>
      <c r="F7" s="3"/>
      <c r="G7" s="3"/>
      <c r="H7" s="3"/>
      <c r="I7" s="3"/>
      <c r="J7" s="3"/>
      <c r="K7" s="3"/>
      <c r="L7" s="36" t="s">
        <v>97</v>
      </c>
    </row>
    <row r="8" spans="1:12" ht="12" customHeight="1" x14ac:dyDescent="0.15">
      <c r="A8" s="31" t="s">
        <v>72</v>
      </c>
      <c r="B8" s="9" t="s">
        <v>126</v>
      </c>
      <c r="C8" s="9" t="s">
        <v>125</v>
      </c>
      <c r="D8" s="9" t="s">
        <v>124</v>
      </c>
      <c r="E8" s="9" t="s">
        <v>123</v>
      </c>
      <c r="F8" s="9" t="s">
        <v>122</v>
      </c>
      <c r="G8" s="9" t="s">
        <v>121</v>
      </c>
      <c r="H8" s="9" t="s">
        <v>120</v>
      </c>
      <c r="I8" s="9" t="s">
        <v>119</v>
      </c>
      <c r="J8" s="9" t="s">
        <v>118</v>
      </c>
      <c r="K8" s="9" t="s">
        <v>117</v>
      </c>
      <c r="L8" s="10" t="s">
        <v>116</v>
      </c>
    </row>
    <row r="9" spans="1:12" s="28" customFormat="1" ht="6" customHeight="1" x14ac:dyDescent="0.15">
      <c r="A9" s="16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0.5" customHeight="1" x14ac:dyDescent="0.15">
      <c r="A10" s="27" t="s">
        <v>115</v>
      </c>
      <c r="B10" s="8">
        <v>12502</v>
      </c>
      <c r="C10" s="8">
        <v>3903</v>
      </c>
      <c r="D10" s="8">
        <v>2253</v>
      </c>
      <c r="E10" s="8">
        <v>382</v>
      </c>
      <c r="F10" s="8">
        <v>53</v>
      </c>
      <c r="G10" s="8">
        <v>1542</v>
      </c>
      <c r="H10" s="8">
        <v>1411</v>
      </c>
      <c r="I10" s="8">
        <v>652</v>
      </c>
      <c r="J10" s="8">
        <v>846</v>
      </c>
      <c r="K10" s="8">
        <v>1137</v>
      </c>
      <c r="L10" s="8">
        <v>323</v>
      </c>
    </row>
    <row r="11" spans="1:12" ht="10.5" customHeight="1" x14ac:dyDescent="0.15">
      <c r="A11" s="26" t="s">
        <v>114</v>
      </c>
      <c r="B11" s="8">
        <v>12543</v>
      </c>
      <c r="C11" s="8">
        <v>3938</v>
      </c>
      <c r="D11" s="8">
        <v>2252</v>
      </c>
      <c r="E11" s="8">
        <v>382</v>
      </c>
      <c r="F11" s="8">
        <v>53</v>
      </c>
      <c r="G11" s="8">
        <v>1507</v>
      </c>
      <c r="H11" s="8">
        <v>1428</v>
      </c>
      <c r="I11" s="8">
        <v>657</v>
      </c>
      <c r="J11" s="8">
        <v>853</v>
      </c>
      <c r="K11" s="8">
        <v>1149</v>
      </c>
      <c r="L11" s="8">
        <v>324</v>
      </c>
    </row>
    <row r="12" spans="1:12" ht="10.5" customHeight="1" x14ac:dyDescent="0.15">
      <c r="A12" s="26" t="s">
        <v>113</v>
      </c>
      <c r="B12" s="8">
        <v>12565</v>
      </c>
      <c r="C12" s="8">
        <v>3963</v>
      </c>
      <c r="D12" s="8">
        <v>2257</v>
      </c>
      <c r="E12" s="8">
        <v>377</v>
      </c>
      <c r="F12" s="8">
        <v>53</v>
      </c>
      <c r="G12" s="8">
        <v>1471</v>
      </c>
      <c r="H12" s="8">
        <v>1437</v>
      </c>
      <c r="I12" s="8">
        <v>676</v>
      </c>
      <c r="J12" s="8">
        <v>855</v>
      </c>
      <c r="K12" s="8">
        <v>1152</v>
      </c>
      <c r="L12" s="8">
        <v>324</v>
      </c>
    </row>
    <row r="13" spans="1:12" ht="10.5" customHeight="1" x14ac:dyDescent="0.15">
      <c r="A13" s="26" t="s">
        <v>112</v>
      </c>
      <c r="B13" s="15">
        <v>12494</v>
      </c>
      <c r="C13" s="15">
        <v>3924</v>
      </c>
      <c r="D13" s="15">
        <v>2247</v>
      </c>
      <c r="E13" s="15">
        <v>391</v>
      </c>
      <c r="F13" s="15">
        <v>53</v>
      </c>
      <c r="G13" s="15">
        <v>1496</v>
      </c>
      <c r="H13" s="15">
        <v>1408</v>
      </c>
      <c r="I13" s="15">
        <v>657</v>
      </c>
      <c r="J13" s="15">
        <v>895</v>
      </c>
      <c r="K13" s="15">
        <v>1103</v>
      </c>
      <c r="L13" s="15">
        <v>320</v>
      </c>
    </row>
    <row r="14" spans="1:12" s="5" customFormat="1" ht="10.5" customHeight="1" x14ac:dyDescent="0.15">
      <c r="A14" s="39" t="s">
        <v>111</v>
      </c>
      <c r="B14" s="38">
        <v>12589</v>
      </c>
      <c r="C14" s="24">
        <v>3983</v>
      </c>
      <c r="D14" s="24">
        <v>2262</v>
      </c>
      <c r="E14" s="24">
        <v>390</v>
      </c>
      <c r="F14" s="24">
        <v>53</v>
      </c>
      <c r="G14" s="24">
        <v>1502</v>
      </c>
      <c r="H14" s="24">
        <v>1409</v>
      </c>
      <c r="I14" s="24">
        <v>662</v>
      </c>
      <c r="J14" s="24">
        <v>903</v>
      </c>
      <c r="K14" s="24">
        <v>1105</v>
      </c>
      <c r="L14" s="24">
        <v>320</v>
      </c>
    </row>
    <row r="15" spans="1:12" s="23" customFormat="1" ht="6" customHeight="1" x14ac:dyDescent="0.15">
      <c r="A15" s="1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0.5" customHeight="1" x14ac:dyDescent="0.15">
      <c r="A16" s="13" t="s">
        <v>110</v>
      </c>
    </row>
  </sheetData>
  <phoneticPr fontId="12"/>
  <pageMargins left="0.75" right="0.75" top="1" bottom="1" header="0.51200000000000001" footer="0.51200000000000001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L15"/>
  <sheetViews>
    <sheetView zoomScaleNormal="100" workbookViewId="0"/>
  </sheetViews>
  <sheetFormatPr defaultRowHeight="10.5" x14ac:dyDescent="0.15"/>
  <cols>
    <col min="1" max="1" width="13.28515625" style="2" customWidth="1"/>
    <col min="2" max="12" width="8.140625" style="2" customWidth="1"/>
    <col min="13" max="16384" width="9.140625" style="2"/>
  </cols>
  <sheetData>
    <row r="1" spans="1:12" ht="13.5" customHeight="1" x14ac:dyDescent="0.15"/>
    <row r="2" spans="1:12" s="4" customFormat="1" ht="13.5" customHeight="1" x14ac:dyDescent="0.15">
      <c r="A2" s="34" t="s">
        <v>100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4" customFormat="1" ht="10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37" customFormat="1" ht="13.5" customHeight="1" x14ac:dyDescent="0.15">
      <c r="A4" s="34" t="s">
        <v>99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4" customFormat="1" ht="10.5" customHeight="1" x14ac:dyDescent="0.15">
      <c r="A5" s="6"/>
    </row>
    <row r="6" spans="1:12" ht="9.75" customHeight="1" x14ac:dyDescent="0.15">
      <c r="A6" s="3" t="s">
        <v>98</v>
      </c>
      <c r="B6" s="3"/>
      <c r="C6" s="3"/>
      <c r="D6" s="3"/>
      <c r="E6" s="3"/>
      <c r="F6" s="3"/>
      <c r="G6" s="3"/>
      <c r="H6" s="3"/>
      <c r="I6" s="3"/>
      <c r="J6" s="3"/>
      <c r="K6" s="3"/>
      <c r="L6" s="36" t="s">
        <v>97</v>
      </c>
    </row>
    <row r="7" spans="1:12" ht="12" customHeight="1" x14ac:dyDescent="0.15">
      <c r="A7" s="31" t="s">
        <v>72</v>
      </c>
      <c r="B7" s="9" t="s">
        <v>96</v>
      </c>
      <c r="C7" s="9" t="s">
        <v>95</v>
      </c>
      <c r="D7" s="9" t="s">
        <v>94</v>
      </c>
      <c r="E7" s="9" t="s">
        <v>93</v>
      </c>
      <c r="F7" s="9" t="s">
        <v>92</v>
      </c>
      <c r="G7" s="9" t="s">
        <v>91</v>
      </c>
      <c r="H7" s="9" t="s">
        <v>90</v>
      </c>
      <c r="I7" s="9" t="s">
        <v>89</v>
      </c>
      <c r="J7" s="9" t="s">
        <v>88</v>
      </c>
      <c r="K7" s="9" t="s">
        <v>87</v>
      </c>
      <c r="L7" s="10" t="s">
        <v>86</v>
      </c>
    </row>
    <row r="8" spans="1:12" s="28" customFormat="1" ht="6" customHeight="1" x14ac:dyDescent="0.15">
      <c r="A8" s="16"/>
      <c r="B8" s="30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0.5" customHeight="1" x14ac:dyDescent="0.15">
      <c r="A9" s="27" t="s">
        <v>109</v>
      </c>
      <c r="B9" s="8">
        <v>12457</v>
      </c>
      <c r="C9" s="8">
        <v>3911</v>
      </c>
      <c r="D9" s="8">
        <v>2250</v>
      </c>
      <c r="E9" s="8">
        <v>379</v>
      </c>
      <c r="F9" s="8">
        <v>52</v>
      </c>
      <c r="G9" s="8">
        <v>1548</v>
      </c>
      <c r="H9" s="8">
        <v>1393</v>
      </c>
      <c r="I9" s="8">
        <v>654</v>
      </c>
      <c r="J9" s="8">
        <v>835</v>
      </c>
      <c r="K9" s="8">
        <v>1113</v>
      </c>
      <c r="L9" s="8">
        <v>322</v>
      </c>
    </row>
    <row r="10" spans="1:12" ht="10.5" customHeight="1" x14ac:dyDescent="0.15">
      <c r="A10" s="26" t="s">
        <v>108</v>
      </c>
      <c r="B10" s="8">
        <v>12502</v>
      </c>
      <c r="C10" s="8">
        <v>3903</v>
      </c>
      <c r="D10" s="8">
        <v>2253</v>
      </c>
      <c r="E10" s="8">
        <v>382</v>
      </c>
      <c r="F10" s="8">
        <v>53</v>
      </c>
      <c r="G10" s="8">
        <v>1542</v>
      </c>
      <c r="H10" s="8">
        <v>1411</v>
      </c>
      <c r="I10" s="8">
        <v>652</v>
      </c>
      <c r="J10" s="8">
        <v>846</v>
      </c>
      <c r="K10" s="8">
        <v>1137</v>
      </c>
      <c r="L10" s="8">
        <v>323</v>
      </c>
    </row>
    <row r="11" spans="1:12" ht="10.5" customHeight="1" x14ac:dyDescent="0.15">
      <c r="A11" s="26" t="s">
        <v>102</v>
      </c>
      <c r="B11" s="8">
        <v>12543</v>
      </c>
      <c r="C11" s="8">
        <v>3938</v>
      </c>
      <c r="D11" s="8">
        <v>2252</v>
      </c>
      <c r="E11" s="8">
        <v>382</v>
      </c>
      <c r="F11" s="8">
        <v>53</v>
      </c>
      <c r="G11" s="8">
        <v>1507</v>
      </c>
      <c r="H11" s="8">
        <v>1428</v>
      </c>
      <c r="I11" s="8">
        <v>657</v>
      </c>
      <c r="J11" s="8">
        <v>853</v>
      </c>
      <c r="K11" s="8">
        <v>1149</v>
      </c>
      <c r="L11" s="8">
        <v>324</v>
      </c>
    </row>
    <row r="12" spans="1:12" ht="10.5" customHeight="1" x14ac:dyDescent="0.15">
      <c r="A12" s="26" t="s">
        <v>107</v>
      </c>
      <c r="B12" s="15">
        <v>12565</v>
      </c>
      <c r="C12" s="15">
        <v>3963</v>
      </c>
      <c r="D12" s="15">
        <v>2257</v>
      </c>
      <c r="E12" s="15">
        <v>377</v>
      </c>
      <c r="F12" s="15">
        <v>53</v>
      </c>
      <c r="G12" s="15">
        <v>1471</v>
      </c>
      <c r="H12" s="15">
        <v>1437</v>
      </c>
      <c r="I12" s="15">
        <v>676</v>
      </c>
      <c r="J12" s="15">
        <v>855</v>
      </c>
      <c r="K12" s="15">
        <v>1152</v>
      </c>
      <c r="L12" s="15">
        <v>324</v>
      </c>
    </row>
    <row r="13" spans="1:12" s="5" customFormat="1" ht="10.5" customHeight="1" x14ac:dyDescent="0.15">
      <c r="A13" s="25" t="s">
        <v>106</v>
      </c>
      <c r="B13" s="24">
        <v>12494</v>
      </c>
      <c r="C13" s="24">
        <v>3924</v>
      </c>
      <c r="D13" s="24">
        <v>2247</v>
      </c>
      <c r="E13" s="24">
        <v>391</v>
      </c>
      <c r="F13" s="24">
        <v>53</v>
      </c>
      <c r="G13" s="24">
        <v>1496</v>
      </c>
      <c r="H13" s="24">
        <v>1408</v>
      </c>
      <c r="I13" s="24">
        <v>657</v>
      </c>
      <c r="J13" s="24">
        <v>895</v>
      </c>
      <c r="K13" s="24">
        <v>1103</v>
      </c>
      <c r="L13" s="24">
        <v>320</v>
      </c>
    </row>
    <row r="14" spans="1:12" s="23" customFormat="1" ht="6" customHeight="1" x14ac:dyDescent="0.15">
      <c r="A14" s="17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0.5" customHeight="1" x14ac:dyDescent="0.15">
      <c r="A15" s="13" t="s">
        <v>80</v>
      </c>
    </row>
  </sheetData>
  <phoneticPr fontId="12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zoomScaleNormal="100" workbookViewId="0"/>
  </sheetViews>
  <sheetFormatPr defaultRowHeight="10.5" x14ac:dyDescent="0.15"/>
  <cols>
    <col min="1" max="1" width="13.42578125" style="2" customWidth="1"/>
    <col min="2" max="12" width="8.140625" style="2" customWidth="1"/>
    <col min="13" max="16384" width="9.140625" style="2"/>
  </cols>
  <sheetData>
    <row r="1" spans="1:12" s="4" customFormat="1" ht="13.5" customHeight="1" x14ac:dyDescent="0.15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4" customFormat="1" ht="10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4" customFormat="1" ht="13.5" customHeight="1" x14ac:dyDescent="0.15">
      <c r="A3" s="34" t="s">
        <v>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4" customFormat="1" ht="10.5" customHeight="1" x14ac:dyDescent="0.15">
      <c r="A4" s="6"/>
    </row>
    <row r="5" spans="1:12" ht="10.5" customHeight="1" x14ac:dyDescent="0.15">
      <c r="A5" s="3" t="s">
        <v>98</v>
      </c>
      <c r="B5" s="3"/>
      <c r="C5" s="3"/>
      <c r="D5" s="3"/>
      <c r="E5" s="3"/>
      <c r="F5" s="3"/>
      <c r="G5" s="3"/>
      <c r="H5" s="3"/>
      <c r="I5" s="3"/>
      <c r="J5" s="3"/>
      <c r="K5" s="3"/>
      <c r="L5" s="36" t="s">
        <v>97</v>
      </c>
    </row>
    <row r="6" spans="1:12" ht="12" customHeight="1" x14ac:dyDescent="0.15">
      <c r="A6" s="31" t="s">
        <v>72</v>
      </c>
      <c r="B6" s="9" t="s">
        <v>96</v>
      </c>
      <c r="C6" s="9" t="s">
        <v>95</v>
      </c>
      <c r="D6" s="9" t="s">
        <v>94</v>
      </c>
      <c r="E6" s="9" t="s">
        <v>93</v>
      </c>
      <c r="F6" s="9" t="s">
        <v>92</v>
      </c>
      <c r="G6" s="9" t="s">
        <v>91</v>
      </c>
      <c r="H6" s="9" t="s">
        <v>90</v>
      </c>
      <c r="I6" s="9" t="s">
        <v>89</v>
      </c>
      <c r="J6" s="9" t="s">
        <v>88</v>
      </c>
      <c r="K6" s="9" t="s">
        <v>87</v>
      </c>
      <c r="L6" s="10" t="s">
        <v>86</v>
      </c>
    </row>
    <row r="7" spans="1:12" s="28" customFormat="1" ht="6" customHeight="1" x14ac:dyDescent="0.15">
      <c r="A7" s="16"/>
      <c r="B7" s="30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0.5" customHeight="1" x14ac:dyDescent="0.15">
      <c r="A8" s="27" t="s">
        <v>105</v>
      </c>
      <c r="B8" s="8">
        <v>12411</v>
      </c>
      <c r="C8" s="8">
        <v>3889</v>
      </c>
      <c r="D8" s="8">
        <v>2255</v>
      </c>
      <c r="E8" s="8">
        <v>368</v>
      </c>
      <c r="F8" s="8">
        <v>55</v>
      </c>
      <c r="G8" s="8">
        <v>1544</v>
      </c>
      <c r="H8" s="8">
        <v>1393</v>
      </c>
      <c r="I8" s="8">
        <v>633</v>
      </c>
      <c r="J8" s="8">
        <v>815</v>
      </c>
      <c r="K8" s="8">
        <v>1116</v>
      </c>
      <c r="L8" s="8">
        <v>343</v>
      </c>
    </row>
    <row r="9" spans="1:12" ht="10.5" customHeight="1" x14ac:dyDescent="0.15">
      <c r="A9" s="26" t="s">
        <v>104</v>
      </c>
      <c r="B9" s="8">
        <v>12457</v>
      </c>
      <c r="C9" s="8">
        <v>3911</v>
      </c>
      <c r="D9" s="8">
        <v>2250</v>
      </c>
      <c r="E9" s="8">
        <v>379</v>
      </c>
      <c r="F9" s="8">
        <v>52</v>
      </c>
      <c r="G9" s="8">
        <v>1548</v>
      </c>
      <c r="H9" s="8">
        <v>1393</v>
      </c>
      <c r="I9" s="8">
        <v>654</v>
      </c>
      <c r="J9" s="8">
        <v>835</v>
      </c>
      <c r="K9" s="8">
        <v>1113</v>
      </c>
      <c r="L9" s="8">
        <v>322</v>
      </c>
    </row>
    <row r="10" spans="1:12" ht="10.5" customHeight="1" x14ac:dyDescent="0.15">
      <c r="A10" s="26" t="s">
        <v>103</v>
      </c>
      <c r="B10" s="8">
        <v>12502</v>
      </c>
      <c r="C10" s="8">
        <v>3903</v>
      </c>
      <c r="D10" s="8">
        <v>2253</v>
      </c>
      <c r="E10" s="8">
        <v>382</v>
      </c>
      <c r="F10" s="8">
        <v>53</v>
      </c>
      <c r="G10" s="8">
        <v>1542</v>
      </c>
      <c r="H10" s="8">
        <v>1411</v>
      </c>
      <c r="I10" s="8">
        <v>652</v>
      </c>
      <c r="J10" s="8">
        <v>846</v>
      </c>
      <c r="K10" s="8">
        <v>1137</v>
      </c>
      <c r="L10" s="8">
        <v>323</v>
      </c>
    </row>
    <row r="11" spans="1:12" ht="10.5" customHeight="1" x14ac:dyDescent="0.15">
      <c r="A11" s="26" t="s">
        <v>102</v>
      </c>
      <c r="B11" s="15">
        <v>12543</v>
      </c>
      <c r="C11" s="15">
        <v>3938</v>
      </c>
      <c r="D11" s="15">
        <v>2252</v>
      </c>
      <c r="E11" s="15">
        <v>382</v>
      </c>
      <c r="F11" s="15">
        <v>53</v>
      </c>
      <c r="G11" s="15">
        <v>1507</v>
      </c>
      <c r="H11" s="15">
        <v>1428</v>
      </c>
      <c r="I11" s="15">
        <v>657</v>
      </c>
      <c r="J11" s="15">
        <v>853</v>
      </c>
      <c r="K11" s="15">
        <v>1149</v>
      </c>
      <c r="L11" s="15">
        <v>324</v>
      </c>
    </row>
    <row r="12" spans="1:12" s="5" customFormat="1" ht="10.5" customHeight="1" x14ac:dyDescent="0.15">
      <c r="A12" s="25" t="s">
        <v>101</v>
      </c>
      <c r="B12" s="24">
        <v>12565</v>
      </c>
      <c r="C12" s="24">
        <v>3963</v>
      </c>
      <c r="D12" s="24">
        <v>2257</v>
      </c>
      <c r="E12" s="24">
        <v>377</v>
      </c>
      <c r="F12" s="24">
        <v>53</v>
      </c>
      <c r="G12" s="24">
        <v>1471</v>
      </c>
      <c r="H12" s="24">
        <v>1437</v>
      </c>
      <c r="I12" s="24">
        <v>676</v>
      </c>
      <c r="J12" s="24">
        <v>855</v>
      </c>
      <c r="K12" s="24">
        <v>1152</v>
      </c>
      <c r="L12" s="24">
        <v>324</v>
      </c>
    </row>
    <row r="13" spans="1:12" s="23" customFormat="1" ht="6" customHeight="1" x14ac:dyDescent="0.15">
      <c r="A13" s="17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0.5" customHeight="1" x14ac:dyDescent="0.15">
      <c r="A14" s="13" t="s">
        <v>80</v>
      </c>
    </row>
  </sheetData>
  <phoneticPr fontId="12"/>
  <pageMargins left="0.75" right="0.75" top="1" bottom="1" header="0.51200000000000001" footer="0.51200000000000001"/>
  <pageSetup paperSize="9" scale="82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zoomScaleNormal="100" workbookViewId="0"/>
  </sheetViews>
  <sheetFormatPr defaultRowHeight="10.5" x14ac:dyDescent="0.15"/>
  <cols>
    <col min="1" max="1" width="13.42578125" style="2" customWidth="1"/>
    <col min="2" max="12" width="8.140625" style="2" customWidth="1"/>
    <col min="13" max="16384" width="9.140625" style="2"/>
  </cols>
  <sheetData>
    <row r="1" spans="1:12" s="4" customFormat="1" ht="13.5" customHeight="1" x14ac:dyDescent="0.15">
      <c r="A1" s="6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4" customFormat="1" ht="10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4" customFormat="1" ht="13.5" customHeight="1" x14ac:dyDescent="0.15">
      <c r="A3" s="6" t="s">
        <v>99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4" customFormat="1" ht="10.5" customHeight="1" x14ac:dyDescent="0.15">
      <c r="A4" s="6"/>
    </row>
    <row r="5" spans="1:12" ht="10.5" customHeight="1" x14ac:dyDescent="0.15">
      <c r="A5" s="3" t="s">
        <v>98</v>
      </c>
      <c r="B5" s="3"/>
      <c r="C5" s="3"/>
      <c r="D5" s="3"/>
      <c r="E5" s="3"/>
      <c r="F5" s="3"/>
      <c r="G5" s="3"/>
      <c r="H5" s="3"/>
      <c r="I5" s="3"/>
      <c r="J5" s="3"/>
      <c r="K5" s="3"/>
      <c r="L5" s="36" t="s">
        <v>97</v>
      </c>
    </row>
    <row r="6" spans="1:12" ht="12" customHeight="1" x14ac:dyDescent="0.15">
      <c r="A6" s="31" t="s">
        <v>72</v>
      </c>
      <c r="B6" s="9" t="s">
        <v>96</v>
      </c>
      <c r="C6" s="9" t="s">
        <v>95</v>
      </c>
      <c r="D6" s="9" t="s">
        <v>94</v>
      </c>
      <c r="E6" s="9" t="s">
        <v>93</v>
      </c>
      <c r="F6" s="9" t="s">
        <v>92</v>
      </c>
      <c r="G6" s="9" t="s">
        <v>91</v>
      </c>
      <c r="H6" s="9" t="s">
        <v>90</v>
      </c>
      <c r="I6" s="9" t="s">
        <v>89</v>
      </c>
      <c r="J6" s="9" t="s">
        <v>88</v>
      </c>
      <c r="K6" s="9" t="s">
        <v>87</v>
      </c>
      <c r="L6" s="10" t="s">
        <v>86</v>
      </c>
    </row>
    <row r="7" spans="1:12" s="28" customFormat="1" ht="6" customHeight="1" x14ac:dyDescent="0.15">
      <c r="A7" s="16"/>
      <c r="B7" s="30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0.5" customHeight="1" x14ac:dyDescent="0.15">
      <c r="A8" s="27" t="s">
        <v>85</v>
      </c>
      <c r="B8" s="8">
        <v>12356</v>
      </c>
      <c r="C8" s="8">
        <v>3881</v>
      </c>
      <c r="D8" s="8">
        <v>2263</v>
      </c>
      <c r="E8" s="8">
        <v>362</v>
      </c>
      <c r="F8" s="8">
        <v>55</v>
      </c>
      <c r="G8" s="8">
        <v>1555</v>
      </c>
      <c r="H8" s="8">
        <v>1380</v>
      </c>
      <c r="I8" s="8">
        <v>623</v>
      </c>
      <c r="J8" s="8">
        <v>787</v>
      </c>
      <c r="K8" s="8">
        <v>1105</v>
      </c>
      <c r="L8" s="8">
        <v>345</v>
      </c>
    </row>
    <row r="9" spans="1:12" ht="10.5" customHeight="1" x14ac:dyDescent="0.15">
      <c r="A9" s="26" t="s">
        <v>84</v>
      </c>
      <c r="B9" s="8">
        <v>12411</v>
      </c>
      <c r="C9" s="8">
        <v>3889</v>
      </c>
      <c r="D9" s="8">
        <v>2255</v>
      </c>
      <c r="E9" s="8">
        <v>368</v>
      </c>
      <c r="F9" s="8">
        <v>55</v>
      </c>
      <c r="G9" s="8">
        <v>1544</v>
      </c>
      <c r="H9" s="8">
        <v>1393</v>
      </c>
      <c r="I9" s="8">
        <v>633</v>
      </c>
      <c r="J9" s="8">
        <v>815</v>
      </c>
      <c r="K9" s="8">
        <v>1116</v>
      </c>
      <c r="L9" s="8">
        <v>343</v>
      </c>
    </row>
    <row r="10" spans="1:12" ht="10.5" customHeight="1" x14ac:dyDescent="0.15">
      <c r="A10" s="26" t="s">
        <v>83</v>
      </c>
      <c r="B10" s="8">
        <v>12457</v>
      </c>
      <c r="C10" s="8">
        <v>3911</v>
      </c>
      <c r="D10" s="8">
        <v>2250</v>
      </c>
      <c r="E10" s="8">
        <v>379</v>
      </c>
      <c r="F10" s="8">
        <v>52</v>
      </c>
      <c r="G10" s="8">
        <v>1548</v>
      </c>
      <c r="H10" s="8">
        <v>1393</v>
      </c>
      <c r="I10" s="8">
        <v>654</v>
      </c>
      <c r="J10" s="8">
        <v>835</v>
      </c>
      <c r="K10" s="8">
        <v>1113</v>
      </c>
      <c r="L10" s="8">
        <v>322</v>
      </c>
    </row>
    <row r="11" spans="1:12" ht="10.5" customHeight="1" x14ac:dyDescent="0.15">
      <c r="A11" s="26" t="s">
        <v>82</v>
      </c>
      <c r="B11" s="15">
        <v>12502</v>
      </c>
      <c r="C11" s="15">
        <v>3903</v>
      </c>
      <c r="D11" s="15">
        <v>2253</v>
      </c>
      <c r="E11" s="15">
        <v>382</v>
      </c>
      <c r="F11" s="15">
        <v>53</v>
      </c>
      <c r="G11" s="15">
        <v>1542</v>
      </c>
      <c r="H11" s="15">
        <v>1411</v>
      </c>
      <c r="I11" s="15">
        <v>652</v>
      </c>
      <c r="J11" s="15">
        <v>846</v>
      </c>
      <c r="K11" s="15">
        <v>1137</v>
      </c>
      <c r="L11" s="15">
        <v>323</v>
      </c>
    </row>
    <row r="12" spans="1:12" s="5" customFormat="1" ht="10.5" customHeight="1" x14ac:dyDescent="0.15">
      <c r="A12" s="25" t="s">
        <v>81</v>
      </c>
      <c r="B12" s="24">
        <v>12543</v>
      </c>
      <c r="C12" s="24">
        <v>3938</v>
      </c>
      <c r="D12" s="24">
        <v>2252</v>
      </c>
      <c r="E12" s="24">
        <v>382</v>
      </c>
      <c r="F12" s="24">
        <v>53</v>
      </c>
      <c r="G12" s="24">
        <v>1507</v>
      </c>
      <c r="H12" s="24">
        <v>1428</v>
      </c>
      <c r="I12" s="24">
        <v>657</v>
      </c>
      <c r="J12" s="24">
        <v>853</v>
      </c>
      <c r="K12" s="24">
        <v>1149</v>
      </c>
      <c r="L12" s="24">
        <v>324</v>
      </c>
    </row>
    <row r="13" spans="1:12" s="23" customFormat="1" ht="6" customHeight="1" x14ac:dyDescent="0.15">
      <c r="A13" s="17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0.5" customHeight="1" x14ac:dyDescent="0.15">
      <c r="A14" s="13" t="s">
        <v>80</v>
      </c>
    </row>
    <row r="16" spans="1:12" x14ac:dyDescent="0.15">
      <c r="A16" s="1" t="s">
        <v>0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7"/>
  <sheetViews>
    <sheetView zoomScaleNormal="100" workbookViewId="0"/>
  </sheetViews>
  <sheetFormatPr defaultRowHeight="10.5" x14ac:dyDescent="0.15"/>
  <cols>
    <col min="1" max="1" width="14" style="2" customWidth="1"/>
    <col min="2" max="12" width="8.140625" style="2" customWidth="1"/>
    <col min="13" max="16384" width="9.140625" style="2"/>
  </cols>
  <sheetData>
    <row r="1" spans="1:12" s="4" customFormat="1" ht="13.5" customHeight="1" x14ac:dyDescent="0.15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4" customFormat="1" ht="10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0.5" customHeight="1" x14ac:dyDescent="0.15"/>
    <row r="4" spans="1:12" s="4" customFormat="1" ht="13.5" customHeight="1" x14ac:dyDescent="0.15">
      <c r="A4" s="34" t="s">
        <v>61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4" customFormat="1" ht="10.5" customHeight="1" x14ac:dyDescent="0.15">
      <c r="A5" s="6"/>
    </row>
    <row r="6" spans="1:12" ht="10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0.5" customHeight="1" x14ac:dyDescent="0.15">
      <c r="A7" s="31" t="s">
        <v>72</v>
      </c>
      <c r="B7" s="9" t="s">
        <v>59</v>
      </c>
      <c r="C7" s="9" t="s">
        <v>58</v>
      </c>
      <c r="D7" s="9" t="s">
        <v>57</v>
      </c>
      <c r="E7" s="9" t="s">
        <v>56</v>
      </c>
      <c r="F7" s="9" t="s">
        <v>55</v>
      </c>
      <c r="G7" s="9" t="s">
        <v>54</v>
      </c>
      <c r="H7" s="9" t="s">
        <v>53</v>
      </c>
      <c r="I7" s="9" t="s">
        <v>52</v>
      </c>
      <c r="J7" s="9" t="s">
        <v>51</v>
      </c>
      <c r="K7" s="9" t="s">
        <v>50</v>
      </c>
      <c r="L7" s="10" t="s">
        <v>49</v>
      </c>
    </row>
    <row r="8" spans="1:12" s="28" customFormat="1" ht="6" customHeight="1" x14ac:dyDescent="0.15">
      <c r="A8" s="16"/>
      <c r="B8" s="30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0.5" customHeight="1" x14ac:dyDescent="0.15">
      <c r="A9" s="27" t="s">
        <v>78</v>
      </c>
      <c r="B9" s="8">
        <v>12305</v>
      </c>
      <c r="C9" s="8">
        <v>3854</v>
      </c>
      <c r="D9" s="8">
        <v>2268</v>
      </c>
      <c r="E9" s="8">
        <v>363</v>
      </c>
      <c r="F9" s="8">
        <v>55</v>
      </c>
      <c r="G9" s="8">
        <v>1552</v>
      </c>
      <c r="H9" s="8">
        <v>1376</v>
      </c>
      <c r="I9" s="8">
        <v>617</v>
      </c>
      <c r="J9" s="8">
        <v>783</v>
      </c>
      <c r="K9" s="8">
        <v>1093</v>
      </c>
      <c r="L9" s="8">
        <v>344</v>
      </c>
    </row>
    <row r="10" spans="1:12" ht="10.5" customHeight="1" x14ac:dyDescent="0.15">
      <c r="A10" s="26" t="s">
        <v>69</v>
      </c>
      <c r="B10" s="8">
        <v>12356</v>
      </c>
      <c r="C10" s="8">
        <v>3881</v>
      </c>
      <c r="D10" s="8">
        <v>2263</v>
      </c>
      <c r="E10" s="8">
        <v>362</v>
      </c>
      <c r="F10" s="8">
        <v>55</v>
      </c>
      <c r="G10" s="8">
        <v>1555</v>
      </c>
      <c r="H10" s="8">
        <v>1380</v>
      </c>
      <c r="I10" s="8">
        <v>623</v>
      </c>
      <c r="J10" s="8">
        <v>787</v>
      </c>
      <c r="K10" s="8">
        <v>1105</v>
      </c>
      <c r="L10" s="8">
        <v>345</v>
      </c>
    </row>
    <row r="11" spans="1:12" ht="10.5" customHeight="1" x14ac:dyDescent="0.15">
      <c r="A11" s="26" t="s">
        <v>77</v>
      </c>
      <c r="B11" s="8">
        <v>12411</v>
      </c>
      <c r="C11" s="8">
        <v>3889</v>
      </c>
      <c r="D11" s="8">
        <v>2255</v>
      </c>
      <c r="E11" s="8">
        <v>368</v>
      </c>
      <c r="F11" s="8">
        <v>55</v>
      </c>
      <c r="G11" s="8">
        <v>1544</v>
      </c>
      <c r="H11" s="8">
        <v>1393</v>
      </c>
      <c r="I11" s="8">
        <v>633</v>
      </c>
      <c r="J11" s="8">
        <v>815</v>
      </c>
      <c r="K11" s="8">
        <v>1116</v>
      </c>
      <c r="L11" s="8">
        <v>343</v>
      </c>
    </row>
    <row r="12" spans="1:12" ht="10.5" customHeight="1" x14ac:dyDescent="0.15">
      <c r="A12" s="26" t="s">
        <v>76</v>
      </c>
      <c r="B12" s="15">
        <v>12457</v>
      </c>
      <c r="C12" s="15">
        <v>3911</v>
      </c>
      <c r="D12" s="15">
        <v>2250</v>
      </c>
      <c r="E12" s="15">
        <v>379</v>
      </c>
      <c r="F12" s="15">
        <v>52</v>
      </c>
      <c r="G12" s="15">
        <v>1548</v>
      </c>
      <c r="H12" s="15">
        <v>1393</v>
      </c>
      <c r="I12" s="15">
        <v>654</v>
      </c>
      <c r="J12" s="15">
        <v>835</v>
      </c>
      <c r="K12" s="15">
        <v>1113</v>
      </c>
      <c r="L12" s="15">
        <v>322</v>
      </c>
    </row>
    <row r="13" spans="1:12" s="5" customFormat="1" ht="10.5" customHeight="1" x14ac:dyDescent="0.15">
      <c r="A13" s="25" t="s">
        <v>75</v>
      </c>
      <c r="B13" s="24">
        <v>12502</v>
      </c>
      <c r="C13" s="24">
        <v>3903</v>
      </c>
      <c r="D13" s="24">
        <v>2253</v>
      </c>
      <c r="E13" s="24">
        <v>382</v>
      </c>
      <c r="F13" s="24">
        <v>53</v>
      </c>
      <c r="G13" s="24">
        <v>1542</v>
      </c>
      <c r="H13" s="24">
        <v>1411</v>
      </c>
      <c r="I13" s="24">
        <v>652</v>
      </c>
      <c r="J13" s="24">
        <v>846</v>
      </c>
      <c r="K13" s="24">
        <v>1137</v>
      </c>
      <c r="L13" s="24">
        <v>323</v>
      </c>
    </row>
    <row r="14" spans="1:12" s="23" customFormat="1" ht="6" customHeight="1" x14ac:dyDescent="0.15">
      <c r="A14" s="17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0.5" customHeight="1" x14ac:dyDescent="0.15">
      <c r="A15" s="13" t="s">
        <v>43</v>
      </c>
    </row>
    <row r="17" spans="1:1" x14ac:dyDescent="0.15">
      <c r="A17" s="1" t="s">
        <v>0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8"/>
  <sheetViews>
    <sheetView zoomScaleNormal="100" workbookViewId="0"/>
  </sheetViews>
  <sheetFormatPr defaultRowHeight="10.5" x14ac:dyDescent="0.15"/>
  <cols>
    <col min="1" max="1" width="14" style="2" customWidth="1"/>
    <col min="2" max="12" width="8.140625" style="2" customWidth="1"/>
    <col min="13" max="16384" width="9.140625" style="2"/>
  </cols>
  <sheetData>
    <row r="1" spans="1:12" customFormat="1" ht="15" customHeight="1" x14ac:dyDescent="0.15">
      <c r="A1" s="33" t="s">
        <v>74</v>
      </c>
      <c r="B1" s="32"/>
      <c r="C1" s="32"/>
      <c r="D1" s="32"/>
      <c r="E1" s="32"/>
      <c r="F1" s="32"/>
      <c r="G1" s="32"/>
      <c r="H1" s="32"/>
    </row>
    <row r="2" spans="1:12" s="4" customFormat="1" ht="13.5" customHeight="1" x14ac:dyDescent="0.15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0.5" customHeight="1" x14ac:dyDescent="0.15"/>
    <row r="4" spans="1:12" s="4" customFormat="1" ht="13.5" customHeight="1" x14ac:dyDescent="0.15">
      <c r="A4" s="6" t="s">
        <v>61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4" customFormat="1" ht="10.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4" customFormat="1" ht="10.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0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0.5" customHeight="1" x14ac:dyDescent="0.15">
      <c r="A8" s="31" t="s">
        <v>72</v>
      </c>
      <c r="B8" s="9" t="s">
        <v>59</v>
      </c>
      <c r="C8" s="9" t="s">
        <v>58</v>
      </c>
      <c r="D8" s="9" t="s">
        <v>57</v>
      </c>
      <c r="E8" s="9" t="s">
        <v>56</v>
      </c>
      <c r="F8" s="9" t="s">
        <v>55</v>
      </c>
      <c r="G8" s="9" t="s">
        <v>54</v>
      </c>
      <c r="H8" s="9" t="s">
        <v>53</v>
      </c>
      <c r="I8" s="9" t="s">
        <v>52</v>
      </c>
      <c r="J8" s="9" t="s">
        <v>51</v>
      </c>
      <c r="K8" s="9" t="s">
        <v>50</v>
      </c>
      <c r="L8" s="10" t="s">
        <v>49</v>
      </c>
    </row>
    <row r="9" spans="1:12" s="28" customFormat="1" ht="6" customHeight="1" x14ac:dyDescent="0.15">
      <c r="A9" s="16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0.5" customHeight="1" x14ac:dyDescent="0.15">
      <c r="A10" s="27" t="s">
        <v>71</v>
      </c>
      <c r="B10" s="8">
        <v>12269</v>
      </c>
      <c r="C10" s="8">
        <v>3832</v>
      </c>
      <c r="D10" s="8">
        <v>2299</v>
      </c>
      <c r="E10" s="8">
        <v>368</v>
      </c>
      <c r="F10" s="8">
        <v>55</v>
      </c>
      <c r="G10" s="8">
        <v>1550</v>
      </c>
      <c r="H10" s="8">
        <v>1368</v>
      </c>
      <c r="I10" s="8">
        <v>598</v>
      </c>
      <c r="J10" s="8">
        <v>764</v>
      </c>
      <c r="K10" s="8">
        <v>1090</v>
      </c>
      <c r="L10" s="8">
        <v>345</v>
      </c>
    </row>
    <row r="11" spans="1:12" ht="10.5" customHeight="1" x14ac:dyDescent="0.15">
      <c r="A11" s="26" t="s">
        <v>70</v>
      </c>
      <c r="B11" s="8">
        <v>12305</v>
      </c>
      <c r="C11" s="8">
        <v>3854</v>
      </c>
      <c r="D11" s="8">
        <v>2268</v>
      </c>
      <c r="E11" s="8">
        <v>363</v>
      </c>
      <c r="F11" s="8">
        <v>55</v>
      </c>
      <c r="G11" s="8">
        <v>1552</v>
      </c>
      <c r="H11" s="8">
        <v>1376</v>
      </c>
      <c r="I11" s="8">
        <v>617</v>
      </c>
      <c r="J11" s="8">
        <v>783</v>
      </c>
      <c r="K11" s="8">
        <v>1093</v>
      </c>
      <c r="L11" s="8">
        <v>344</v>
      </c>
    </row>
    <row r="12" spans="1:12" ht="10.5" customHeight="1" x14ac:dyDescent="0.15">
      <c r="A12" s="26" t="s">
        <v>69</v>
      </c>
      <c r="B12" s="8">
        <v>12356</v>
      </c>
      <c r="C12" s="8">
        <v>3881</v>
      </c>
      <c r="D12" s="8">
        <v>2263</v>
      </c>
      <c r="E12" s="8">
        <v>362</v>
      </c>
      <c r="F12" s="8">
        <v>55</v>
      </c>
      <c r="G12" s="8">
        <v>1555</v>
      </c>
      <c r="H12" s="8">
        <v>1380</v>
      </c>
      <c r="I12" s="8">
        <v>623</v>
      </c>
      <c r="J12" s="8">
        <v>787</v>
      </c>
      <c r="K12" s="8">
        <v>1105</v>
      </c>
      <c r="L12" s="8">
        <v>345</v>
      </c>
    </row>
    <row r="13" spans="1:12" ht="10.5" customHeight="1" x14ac:dyDescent="0.15">
      <c r="A13" s="26" t="s">
        <v>68</v>
      </c>
      <c r="B13" s="15">
        <v>12411</v>
      </c>
      <c r="C13" s="15">
        <v>3889</v>
      </c>
      <c r="D13" s="15">
        <v>2255</v>
      </c>
      <c r="E13" s="15">
        <v>368</v>
      </c>
      <c r="F13" s="15">
        <v>55</v>
      </c>
      <c r="G13" s="15">
        <v>1544</v>
      </c>
      <c r="H13" s="15">
        <v>1393</v>
      </c>
      <c r="I13" s="15">
        <v>633</v>
      </c>
      <c r="J13" s="15">
        <v>815</v>
      </c>
      <c r="K13" s="15">
        <v>1116</v>
      </c>
      <c r="L13" s="15">
        <v>343</v>
      </c>
    </row>
    <row r="14" spans="1:12" s="5" customFormat="1" ht="10.5" customHeight="1" x14ac:dyDescent="0.15">
      <c r="A14" s="25" t="s">
        <v>67</v>
      </c>
      <c r="B14" s="24">
        <v>12457</v>
      </c>
      <c r="C14" s="24">
        <v>3911</v>
      </c>
      <c r="D14" s="24">
        <v>2250</v>
      </c>
      <c r="E14" s="24">
        <v>379</v>
      </c>
      <c r="F14" s="24">
        <v>52</v>
      </c>
      <c r="G14" s="24">
        <v>1548</v>
      </c>
      <c r="H14" s="24">
        <v>1393</v>
      </c>
      <c r="I14" s="24">
        <v>654</v>
      </c>
      <c r="J14" s="24">
        <v>835</v>
      </c>
      <c r="K14" s="24">
        <v>1113</v>
      </c>
      <c r="L14" s="24">
        <v>322</v>
      </c>
    </row>
    <row r="15" spans="1:12" s="23" customFormat="1" ht="6" customHeight="1" x14ac:dyDescent="0.15">
      <c r="A15" s="1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0.5" customHeight="1" x14ac:dyDescent="0.15">
      <c r="A16" s="13" t="s">
        <v>43</v>
      </c>
    </row>
    <row r="18" spans="1:1" x14ac:dyDescent="0.15">
      <c r="A18" s="1" t="s">
        <v>0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4"/>
  <sheetViews>
    <sheetView workbookViewId="0"/>
  </sheetViews>
  <sheetFormatPr defaultRowHeight="10.5" customHeight="1" x14ac:dyDescent="0.15"/>
  <cols>
    <col min="1" max="1" width="14" style="2" customWidth="1"/>
    <col min="2" max="12" width="8.140625" style="2" customWidth="1"/>
    <col min="13" max="16384" width="9.140625" style="2"/>
  </cols>
  <sheetData>
    <row r="1" spans="1:12" s="4" customFormat="1" ht="13.5" customHeight="1" x14ac:dyDescent="0.15">
      <c r="A1" s="6" t="s">
        <v>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4" customFormat="1" ht="13.5" customHeight="1" x14ac:dyDescent="0.15">
      <c r="A2" s="6" t="s">
        <v>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10.5" customHeight="1" x14ac:dyDescent="0.15">
      <c r="A3" s="6"/>
    </row>
    <row r="4" spans="1:12" s="4" customFormat="1" ht="10.5" customHeight="1" x14ac:dyDescent="0.15">
      <c r="A4" s="6"/>
    </row>
    <row r="5" spans="1:12" ht="10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0.5" customHeight="1" x14ac:dyDescent="0.15">
      <c r="A6" s="18" t="s">
        <v>60</v>
      </c>
      <c r="B6" s="9" t="s">
        <v>59</v>
      </c>
      <c r="C6" s="9" t="s">
        <v>58</v>
      </c>
      <c r="D6" s="9" t="s">
        <v>57</v>
      </c>
      <c r="E6" s="9" t="s">
        <v>56</v>
      </c>
      <c r="F6" s="9" t="s">
        <v>55</v>
      </c>
      <c r="G6" s="9" t="s">
        <v>54</v>
      </c>
      <c r="H6" s="9" t="s">
        <v>53</v>
      </c>
      <c r="I6" s="9" t="s">
        <v>52</v>
      </c>
      <c r="J6" s="9" t="s">
        <v>51</v>
      </c>
      <c r="K6" s="9" t="s">
        <v>50</v>
      </c>
      <c r="L6" s="10" t="s">
        <v>49</v>
      </c>
    </row>
    <row r="7" spans="1:12" ht="10.5" customHeight="1" x14ac:dyDescent="0.15">
      <c r="A7" s="22" t="s">
        <v>66</v>
      </c>
      <c r="B7" s="7">
        <v>12146</v>
      </c>
      <c r="C7" s="8">
        <v>3811</v>
      </c>
      <c r="D7" s="8">
        <v>2280</v>
      </c>
      <c r="E7" s="8">
        <v>369</v>
      </c>
      <c r="F7" s="8">
        <v>55</v>
      </c>
      <c r="G7" s="8">
        <v>1542</v>
      </c>
      <c r="H7" s="8">
        <v>1353</v>
      </c>
      <c r="I7" s="8">
        <v>600</v>
      </c>
      <c r="J7" s="8">
        <v>721</v>
      </c>
      <c r="K7" s="8">
        <v>1075</v>
      </c>
      <c r="L7" s="8">
        <v>340</v>
      </c>
    </row>
    <row r="8" spans="1:12" ht="10.5" customHeight="1" x14ac:dyDescent="0.15">
      <c r="A8" s="21" t="s">
        <v>65</v>
      </c>
      <c r="B8" s="7">
        <v>12269</v>
      </c>
      <c r="C8" s="8">
        <v>3832</v>
      </c>
      <c r="D8" s="8">
        <v>2299</v>
      </c>
      <c r="E8" s="8">
        <v>368</v>
      </c>
      <c r="F8" s="8">
        <v>55</v>
      </c>
      <c r="G8" s="8">
        <v>1550</v>
      </c>
      <c r="H8" s="8">
        <v>1368</v>
      </c>
      <c r="I8" s="8">
        <v>598</v>
      </c>
      <c r="J8" s="8">
        <v>764</v>
      </c>
      <c r="K8" s="8">
        <v>1090</v>
      </c>
      <c r="L8" s="8">
        <v>345</v>
      </c>
    </row>
    <row r="9" spans="1:12" ht="10.5" customHeight="1" x14ac:dyDescent="0.15">
      <c r="A9" s="21" t="s">
        <v>45</v>
      </c>
      <c r="B9" s="7">
        <v>12305</v>
      </c>
      <c r="C9" s="8">
        <v>3854</v>
      </c>
      <c r="D9" s="8">
        <v>2268</v>
      </c>
      <c r="E9" s="8">
        <v>363</v>
      </c>
      <c r="F9" s="8">
        <v>55</v>
      </c>
      <c r="G9" s="8">
        <v>1552</v>
      </c>
      <c r="H9" s="8">
        <v>1376</v>
      </c>
      <c r="I9" s="8">
        <v>617</v>
      </c>
      <c r="J9" s="8">
        <v>783</v>
      </c>
      <c r="K9" s="8">
        <v>1093</v>
      </c>
      <c r="L9" s="8">
        <v>344</v>
      </c>
    </row>
    <row r="10" spans="1:12" ht="10.5" customHeight="1" x14ac:dyDescent="0.15">
      <c r="A10" s="21" t="s">
        <v>64</v>
      </c>
      <c r="B10" s="14">
        <v>12356</v>
      </c>
      <c r="C10" s="15">
        <v>3881</v>
      </c>
      <c r="D10" s="15">
        <v>2263</v>
      </c>
      <c r="E10" s="15">
        <v>362</v>
      </c>
      <c r="F10" s="15">
        <v>55</v>
      </c>
      <c r="G10" s="15">
        <v>1555</v>
      </c>
      <c r="H10" s="15">
        <v>1380</v>
      </c>
      <c r="I10" s="15">
        <v>623</v>
      </c>
      <c r="J10" s="15">
        <v>787</v>
      </c>
      <c r="K10" s="15">
        <v>1105</v>
      </c>
      <c r="L10" s="15">
        <v>345</v>
      </c>
    </row>
    <row r="11" spans="1:12" s="5" customFormat="1" ht="10.5" customHeight="1" x14ac:dyDescent="0.15">
      <c r="A11" s="20" t="s">
        <v>63</v>
      </c>
      <c r="B11" s="11">
        <v>12411</v>
      </c>
      <c r="C11" s="12">
        <v>3889</v>
      </c>
      <c r="D11" s="12">
        <v>2255</v>
      </c>
      <c r="E11" s="12">
        <v>368</v>
      </c>
      <c r="F11" s="12">
        <v>55</v>
      </c>
      <c r="G11" s="12">
        <v>1544</v>
      </c>
      <c r="H11" s="12">
        <v>1393</v>
      </c>
      <c r="I11" s="12">
        <v>633</v>
      </c>
      <c r="J11" s="12">
        <v>815</v>
      </c>
      <c r="K11" s="12">
        <v>1116</v>
      </c>
      <c r="L11" s="12">
        <v>343</v>
      </c>
    </row>
    <row r="12" spans="1:12" ht="10.5" customHeight="1" x14ac:dyDescent="0.15">
      <c r="A12" s="13" t="s">
        <v>43</v>
      </c>
    </row>
    <row r="14" spans="1:12" ht="10.5" customHeight="1" x14ac:dyDescent="0.15">
      <c r="A14" s="1" t="s">
        <v>0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DDCC2-2650-4BBE-84F9-28839A4C19CA}">
  <dimension ref="A1:M18"/>
  <sheetViews>
    <sheetView zoomScaleNormal="100" zoomScaleSheetLayoutView="100" workbookViewId="0"/>
  </sheetViews>
  <sheetFormatPr defaultRowHeight="10.5" x14ac:dyDescent="0.15"/>
  <cols>
    <col min="1" max="1" width="13.28515625" style="79" customWidth="1"/>
    <col min="2" max="12" width="8.140625" style="79" customWidth="1"/>
    <col min="13" max="16384" width="9.140625" style="79"/>
  </cols>
  <sheetData>
    <row r="1" spans="1:13" ht="13.5" customHeight="1" x14ac:dyDescent="0.15"/>
    <row r="2" spans="1:13" s="80" customFormat="1" ht="13.5" customHeight="1" x14ac:dyDescent="0.15">
      <c r="A2" s="82" t="s">
        <v>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3" s="80" customFormat="1" ht="10.5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3" ht="10.5" customHeight="1" x14ac:dyDescent="0.15"/>
    <row r="5" spans="1:13" s="80" customFormat="1" ht="13.5" customHeight="1" x14ac:dyDescent="0.15">
      <c r="A5" s="82" t="s">
        <v>99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3" s="80" customFormat="1" ht="10.5" customHeight="1" x14ac:dyDescent="0.15">
      <c r="A6" s="82"/>
    </row>
    <row r="7" spans="1:13" ht="10.5" customHeight="1" x14ac:dyDescent="0.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4" t="s">
        <v>97</v>
      </c>
    </row>
    <row r="8" spans="1:13" ht="12" customHeight="1" x14ac:dyDescent="0.15">
      <c r="A8" s="85" t="s">
        <v>72</v>
      </c>
      <c r="B8" s="86" t="s">
        <v>7</v>
      </c>
      <c r="C8" s="86" t="s">
        <v>8</v>
      </c>
      <c r="D8" s="86" t="s">
        <v>9</v>
      </c>
      <c r="E8" s="86" t="s">
        <v>10</v>
      </c>
      <c r="F8" s="86" t="s">
        <v>11</v>
      </c>
      <c r="G8" s="86" t="s">
        <v>12</v>
      </c>
      <c r="H8" s="86" t="s">
        <v>13</v>
      </c>
      <c r="I8" s="86" t="s">
        <v>14</v>
      </c>
      <c r="J8" s="86" t="s">
        <v>15</v>
      </c>
      <c r="K8" s="86" t="s">
        <v>16</v>
      </c>
      <c r="L8" s="87" t="s">
        <v>17</v>
      </c>
    </row>
    <row r="9" spans="1:13" ht="6" customHeight="1" x14ac:dyDescent="0.15">
      <c r="A9" s="88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3" ht="10.5" customHeight="1" x14ac:dyDescent="0.15">
      <c r="A10" s="91" t="s">
        <v>197</v>
      </c>
      <c r="B10" s="92">
        <v>14212</v>
      </c>
      <c r="C10" s="92">
        <v>4330</v>
      </c>
      <c r="D10" s="92">
        <v>2245</v>
      </c>
      <c r="E10" s="92">
        <v>409</v>
      </c>
      <c r="F10" s="92">
        <v>52</v>
      </c>
      <c r="G10" s="92">
        <v>2181</v>
      </c>
      <c r="H10" s="92">
        <v>1433</v>
      </c>
      <c r="I10" s="92">
        <v>994</v>
      </c>
      <c r="J10" s="92">
        <v>1120</v>
      </c>
      <c r="K10" s="92">
        <v>1115</v>
      </c>
      <c r="L10" s="92">
        <v>333</v>
      </c>
    </row>
    <row r="11" spans="1:13" ht="10.5" customHeight="1" x14ac:dyDescent="0.15">
      <c r="A11" s="93" t="s">
        <v>194</v>
      </c>
      <c r="B11" s="92">
        <v>14509</v>
      </c>
      <c r="C11" s="92">
        <v>4346</v>
      </c>
      <c r="D11" s="92">
        <v>2250</v>
      </c>
      <c r="E11" s="92">
        <v>413</v>
      </c>
      <c r="F11" s="92">
        <v>52</v>
      </c>
      <c r="G11" s="92">
        <v>2345</v>
      </c>
      <c r="H11" s="92">
        <v>1485</v>
      </c>
      <c r="I11" s="92">
        <v>1023</v>
      </c>
      <c r="J11" s="92">
        <v>1146</v>
      </c>
      <c r="K11" s="92">
        <v>1116</v>
      </c>
      <c r="L11" s="92">
        <v>333</v>
      </c>
    </row>
    <row r="12" spans="1:13" ht="10.5" customHeight="1" x14ac:dyDescent="0.15">
      <c r="A12" s="94" t="s">
        <v>195</v>
      </c>
      <c r="B12" s="95">
        <v>14650</v>
      </c>
      <c r="C12" s="95">
        <v>4425</v>
      </c>
      <c r="D12" s="95">
        <v>2253</v>
      </c>
      <c r="E12" s="95">
        <v>411</v>
      </c>
      <c r="F12" s="95">
        <v>52</v>
      </c>
      <c r="G12" s="92">
        <v>2373</v>
      </c>
      <c r="H12" s="92">
        <v>1489</v>
      </c>
      <c r="I12" s="92">
        <v>1033</v>
      </c>
      <c r="J12" s="92">
        <v>1160</v>
      </c>
      <c r="K12" s="92">
        <v>1121</v>
      </c>
      <c r="L12" s="95">
        <v>333</v>
      </c>
    </row>
    <row r="13" spans="1:13" ht="10.5" customHeight="1" x14ac:dyDescent="0.15">
      <c r="A13" s="96" t="s">
        <v>198</v>
      </c>
      <c r="B13" s="97">
        <v>14690</v>
      </c>
      <c r="C13" s="95">
        <v>4449</v>
      </c>
      <c r="D13" s="95">
        <v>2253</v>
      </c>
      <c r="E13" s="95">
        <v>411</v>
      </c>
      <c r="F13" s="95">
        <v>52</v>
      </c>
      <c r="G13" s="95">
        <v>2368</v>
      </c>
      <c r="H13" s="95">
        <v>1495</v>
      </c>
      <c r="I13" s="95">
        <v>1041</v>
      </c>
      <c r="J13" s="95">
        <v>1168</v>
      </c>
      <c r="K13" s="95">
        <v>1120</v>
      </c>
      <c r="L13" s="95">
        <v>333</v>
      </c>
    </row>
    <row r="14" spans="1:13" s="102" customFormat="1" ht="10.5" customHeight="1" x14ac:dyDescent="0.15">
      <c r="A14" s="98" t="s">
        <v>199</v>
      </c>
      <c r="B14" s="99">
        <v>14841</v>
      </c>
      <c r="C14" s="100">
        <v>4548</v>
      </c>
      <c r="D14" s="100">
        <v>2246</v>
      </c>
      <c r="E14" s="100">
        <v>413</v>
      </c>
      <c r="F14" s="100">
        <v>52</v>
      </c>
      <c r="G14" s="100">
        <v>2382</v>
      </c>
      <c r="H14" s="100">
        <v>1506</v>
      </c>
      <c r="I14" s="100">
        <v>1063</v>
      </c>
      <c r="J14" s="100">
        <v>1177</v>
      </c>
      <c r="K14" s="100">
        <v>1120</v>
      </c>
      <c r="L14" s="100">
        <v>334</v>
      </c>
      <c r="M14" s="101"/>
    </row>
    <row r="15" spans="1:13" s="102" customFormat="1" ht="6" customHeight="1" x14ac:dyDescent="0.15">
      <c r="A15" s="103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3" ht="10.5" customHeight="1" x14ac:dyDescent="0.15">
      <c r="A16" s="106" t="s">
        <v>2</v>
      </c>
    </row>
    <row r="18" spans="1:1" x14ac:dyDescent="0.15">
      <c r="A18" s="107"/>
    </row>
  </sheetData>
  <sheetProtection formatCells="0" formatRows="0" insertRows="0" deleteRows="0"/>
  <phoneticPr fontId="1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4"/>
  <sheetViews>
    <sheetView workbookViewId="0"/>
  </sheetViews>
  <sheetFormatPr defaultRowHeight="10.5" customHeight="1" x14ac:dyDescent="0.15"/>
  <cols>
    <col min="1" max="1" width="14" style="2" customWidth="1"/>
    <col min="2" max="12" width="8.140625" style="2" customWidth="1"/>
    <col min="13" max="16384" width="9.140625" style="2"/>
  </cols>
  <sheetData>
    <row r="1" spans="1:12" s="4" customFormat="1" ht="13.5" customHeight="1" x14ac:dyDescent="0.15">
      <c r="A1" s="6" t="s">
        <v>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4" customFormat="1" ht="13.5" customHeight="1" x14ac:dyDescent="0.15">
      <c r="A2" s="6" t="s">
        <v>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10.5" customHeight="1" x14ac:dyDescent="0.15">
      <c r="A3" s="6"/>
    </row>
    <row r="4" spans="1:12" s="4" customFormat="1" ht="10.5" customHeight="1" x14ac:dyDescent="0.15">
      <c r="A4" s="6"/>
    </row>
    <row r="5" spans="1:12" ht="10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0.5" customHeight="1" x14ac:dyDescent="0.15">
      <c r="A6" s="18" t="s">
        <v>60</v>
      </c>
      <c r="B6" s="9" t="s">
        <v>59</v>
      </c>
      <c r="C6" s="9" t="s">
        <v>58</v>
      </c>
      <c r="D6" s="9" t="s">
        <v>57</v>
      </c>
      <c r="E6" s="9" t="s">
        <v>56</v>
      </c>
      <c r="F6" s="9" t="s">
        <v>55</v>
      </c>
      <c r="G6" s="9" t="s">
        <v>54</v>
      </c>
      <c r="H6" s="9" t="s">
        <v>53</v>
      </c>
      <c r="I6" s="9" t="s">
        <v>52</v>
      </c>
      <c r="J6" s="9" t="s">
        <v>51</v>
      </c>
      <c r="K6" s="9" t="s">
        <v>50</v>
      </c>
      <c r="L6" s="10" t="s">
        <v>49</v>
      </c>
    </row>
    <row r="7" spans="1:12" ht="10.5" customHeight="1" x14ac:dyDescent="0.15">
      <c r="A7" s="22" t="s">
        <v>48</v>
      </c>
      <c r="B7" s="7">
        <v>11513</v>
      </c>
      <c r="C7" s="8">
        <v>3462</v>
      </c>
      <c r="D7" s="8">
        <v>2162</v>
      </c>
      <c r="E7" s="8">
        <v>350</v>
      </c>
      <c r="F7" s="8">
        <v>55</v>
      </c>
      <c r="G7" s="8">
        <v>1548</v>
      </c>
      <c r="H7" s="8">
        <v>1285</v>
      </c>
      <c r="I7" s="8">
        <v>597</v>
      </c>
      <c r="J7" s="8">
        <v>679</v>
      </c>
      <c r="K7" s="8">
        <v>1050</v>
      </c>
      <c r="L7" s="8">
        <v>325</v>
      </c>
    </row>
    <row r="8" spans="1:12" ht="10.5" customHeight="1" x14ac:dyDescent="0.15">
      <c r="A8" s="21" t="s">
        <v>47</v>
      </c>
      <c r="B8" s="7">
        <v>12146</v>
      </c>
      <c r="C8" s="8">
        <v>3811</v>
      </c>
      <c r="D8" s="8">
        <v>2280</v>
      </c>
      <c r="E8" s="8">
        <v>369</v>
      </c>
      <c r="F8" s="8">
        <v>55</v>
      </c>
      <c r="G8" s="8">
        <v>1542</v>
      </c>
      <c r="H8" s="8">
        <v>1353</v>
      </c>
      <c r="I8" s="8">
        <v>600</v>
      </c>
      <c r="J8" s="8">
        <v>721</v>
      </c>
      <c r="K8" s="8">
        <v>1075</v>
      </c>
      <c r="L8" s="8">
        <v>340</v>
      </c>
    </row>
    <row r="9" spans="1:12" ht="10.5" customHeight="1" x14ac:dyDescent="0.15">
      <c r="A9" s="21" t="s">
        <v>46</v>
      </c>
      <c r="B9" s="7">
        <v>12269</v>
      </c>
      <c r="C9" s="8">
        <v>3832</v>
      </c>
      <c r="D9" s="8">
        <v>2299</v>
      </c>
      <c r="E9" s="8">
        <v>368</v>
      </c>
      <c r="F9" s="8">
        <v>55</v>
      </c>
      <c r="G9" s="8">
        <v>1550</v>
      </c>
      <c r="H9" s="8">
        <v>1368</v>
      </c>
      <c r="I9" s="8">
        <v>598</v>
      </c>
      <c r="J9" s="8">
        <v>764</v>
      </c>
      <c r="K9" s="8">
        <v>1090</v>
      </c>
      <c r="L9" s="8">
        <v>345</v>
      </c>
    </row>
    <row r="10" spans="1:12" ht="10.5" customHeight="1" x14ac:dyDescent="0.15">
      <c r="A10" s="21" t="s">
        <v>45</v>
      </c>
      <c r="B10" s="14">
        <v>12305</v>
      </c>
      <c r="C10" s="15">
        <v>3854</v>
      </c>
      <c r="D10" s="15">
        <v>2268</v>
      </c>
      <c r="E10" s="15">
        <v>363</v>
      </c>
      <c r="F10" s="15">
        <v>55</v>
      </c>
      <c r="G10" s="15">
        <v>1552</v>
      </c>
      <c r="H10" s="15">
        <v>1376</v>
      </c>
      <c r="I10" s="15">
        <v>617</v>
      </c>
      <c r="J10" s="15">
        <v>783</v>
      </c>
      <c r="K10" s="15">
        <v>1093</v>
      </c>
      <c r="L10" s="15">
        <v>344</v>
      </c>
    </row>
    <row r="11" spans="1:12" s="5" customFormat="1" ht="10.5" customHeight="1" x14ac:dyDescent="0.15">
      <c r="A11" s="20" t="s">
        <v>44</v>
      </c>
      <c r="B11" s="11">
        <v>12356</v>
      </c>
      <c r="C11" s="12">
        <v>3881</v>
      </c>
      <c r="D11" s="12">
        <v>2263</v>
      </c>
      <c r="E11" s="12">
        <v>362</v>
      </c>
      <c r="F11" s="12">
        <v>55</v>
      </c>
      <c r="G11" s="12">
        <v>1555</v>
      </c>
      <c r="H11" s="12">
        <v>1380</v>
      </c>
      <c r="I11" s="12">
        <v>623</v>
      </c>
      <c r="J11" s="12">
        <v>787</v>
      </c>
      <c r="K11" s="12">
        <v>1105</v>
      </c>
      <c r="L11" s="12">
        <v>345</v>
      </c>
    </row>
    <row r="12" spans="1:12" ht="10.5" customHeight="1" x14ac:dyDescent="0.15">
      <c r="A12" s="13" t="s">
        <v>43</v>
      </c>
    </row>
    <row r="14" spans="1:12" ht="10.5" customHeight="1" x14ac:dyDescent="0.15">
      <c r="A14" s="1" t="s">
        <v>0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5"/>
  <sheetViews>
    <sheetView workbookViewId="0"/>
  </sheetViews>
  <sheetFormatPr defaultRowHeight="10.5" customHeight="1" x14ac:dyDescent="0.15"/>
  <cols>
    <col min="1" max="1" width="14" style="2" customWidth="1"/>
    <col min="2" max="12" width="8.140625" style="2" customWidth="1"/>
    <col min="13" max="16384" width="9.140625" style="2"/>
  </cols>
  <sheetData>
    <row r="1" spans="1:12" s="4" customFormat="1" ht="13.5" customHeight="1" x14ac:dyDescent="0.15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s="4" customFormat="1" ht="13.5" customHeight="1" x14ac:dyDescent="0.15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4" customFormat="1" ht="10.5" customHeight="1" x14ac:dyDescent="0.15">
      <c r="A4" s="6"/>
    </row>
    <row r="5" spans="1:12" s="4" customFormat="1" ht="10.5" customHeight="1" x14ac:dyDescent="0.15">
      <c r="A5" s="6"/>
    </row>
    <row r="6" spans="1:12" ht="10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0.5" customHeight="1" x14ac:dyDescent="0.15">
      <c r="A7" s="18" t="s">
        <v>40</v>
      </c>
      <c r="B7" s="9" t="s">
        <v>39</v>
      </c>
      <c r="C7" s="9" t="s">
        <v>38</v>
      </c>
      <c r="D7" s="9" t="s">
        <v>37</v>
      </c>
      <c r="E7" s="9" t="s">
        <v>36</v>
      </c>
      <c r="F7" s="9" t="s">
        <v>35</v>
      </c>
      <c r="G7" s="9" t="s">
        <v>34</v>
      </c>
      <c r="H7" s="9" t="s">
        <v>33</v>
      </c>
      <c r="I7" s="9" t="s">
        <v>32</v>
      </c>
      <c r="J7" s="9" t="s">
        <v>31</v>
      </c>
      <c r="K7" s="9" t="s">
        <v>30</v>
      </c>
      <c r="L7" s="10" t="s">
        <v>29</v>
      </c>
    </row>
    <row r="8" spans="1:12" ht="10.5" customHeight="1" x14ac:dyDescent="0.15">
      <c r="A8" s="22" t="s">
        <v>28</v>
      </c>
      <c r="B8" s="7">
        <v>10923</v>
      </c>
      <c r="C8" s="8">
        <v>3002</v>
      </c>
      <c r="D8" s="8">
        <v>1993</v>
      </c>
      <c r="E8" s="8">
        <v>359</v>
      </c>
      <c r="F8" s="8">
        <v>55</v>
      </c>
      <c r="G8" s="8">
        <v>1554</v>
      </c>
      <c r="H8" s="8">
        <v>1285</v>
      </c>
      <c r="I8" s="8">
        <v>627</v>
      </c>
      <c r="J8" s="8">
        <v>668</v>
      </c>
      <c r="K8" s="8">
        <v>1055</v>
      </c>
      <c r="L8" s="8">
        <v>325</v>
      </c>
    </row>
    <row r="9" spans="1:12" ht="10.5" customHeight="1" x14ac:dyDescent="0.15">
      <c r="A9" s="21" t="s">
        <v>27</v>
      </c>
      <c r="B9" s="7">
        <v>11513</v>
      </c>
      <c r="C9" s="8">
        <v>3462</v>
      </c>
      <c r="D9" s="8">
        <v>2162</v>
      </c>
      <c r="E9" s="8">
        <v>350</v>
      </c>
      <c r="F9" s="8">
        <v>55</v>
      </c>
      <c r="G9" s="8">
        <v>1548</v>
      </c>
      <c r="H9" s="8">
        <v>1285</v>
      </c>
      <c r="I9" s="8">
        <v>597</v>
      </c>
      <c r="J9" s="8">
        <v>679</v>
      </c>
      <c r="K9" s="8">
        <v>1050</v>
      </c>
      <c r="L9" s="8">
        <v>325</v>
      </c>
    </row>
    <row r="10" spans="1:12" ht="10.5" customHeight="1" x14ac:dyDescent="0.15">
      <c r="A10" s="21" t="s">
        <v>26</v>
      </c>
      <c r="B10" s="7">
        <v>12146</v>
      </c>
      <c r="C10" s="8">
        <v>3811</v>
      </c>
      <c r="D10" s="8">
        <v>2280</v>
      </c>
      <c r="E10" s="8">
        <v>369</v>
      </c>
      <c r="F10" s="8">
        <v>55</v>
      </c>
      <c r="G10" s="8">
        <v>1542</v>
      </c>
      <c r="H10" s="8">
        <v>1353</v>
      </c>
      <c r="I10" s="8">
        <v>600</v>
      </c>
      <c r="J10" s="8">
        <v>721</v>
      </c>
      <c r="K10" s="8">
        <v>1075</v>
      </c>
      <c r="L10" s="8">
        <v>340</v>
      </c>
    </row>
    <row r="11" spans="1:12" ht="10.5" customHeight="1" x14ac:dyDescent="0.15">
      <c r="A11" s="21" t="s">
        <v>25</v>
      </c>
      <c r="B11" s="14">
        <v>12269</v>
      </c>
      <c r="C11" s="15">
        <v>3832</v>
      </c>
      <c r="D11" s="15">
        <v>2299</v>
      </c>
      <c r="E11" s="15">
        <v>368</v>
      </c>
      <c r="F11" s="15">
        <v>55</v>
      </c>
      <c r="G11" s="15">
        <v>1550</v>
      </c>
      <c r="H11" s="15">
        <v>1368</v>
      </c>
      <c r="I11" s="15">
        <v>598</v>
      </c>
      <c r="J11" s="15">
        <v>764</v>
      </c>
      <c r="K11" s="15">
        <v>1090</v>
      </c>
      <c r="L11" s="15">
        <v>345</v>
      </c>
    </row>
    <row r="12" spans="1:12" s="5" customFormat="1" ht="10.5" customHeight="1" x14ac:dyDescent="0.15">
      <c r="A12" s="20" t="s">
        <v>24</v>
      </c>
      <c r="B12" s="11">
        <v>12305</v>
      </c>
      <c r="C12" s="12">
        <v>3854</v>
      </c>
      <c r="D12" s="12">
        <v>2268</v>
      </c>
      <c r="E12" s="12">
        <v>363</v>
      </c>
      <c r="F12" s="12">
        <v>55</v>
      </c>
      <c r="G12" s="12">
        <v>1552</v>
      </c>
      <c r="H12" s="12">
        <v>1376</v>
      </c>
      <c r="I12" s="12">
        <v>617</v>
      </c>
      <c r="J12" s="12">
        <v>783</v>
      </c>
      <c r="K12" s="12">
        <v>1093</v>
      </c>
      <c r="L12" s="12">
        <v>344</v>
      </c>
    </row>
    <row r="13" spans="1:12" ht="10.5" customHeight="1" x14ac:dyDescent="0.15">
      <c r="A13" s="13" t="s">
        <v>23</v>
      </c>
    </row>
    <row r="15" spans="1:12" ht="10.5" customHeight="1" x14ac:dyDescent="0.15">
      <c r="A15" s="1" t="s">
        <v>0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5"/>
  <sheetViews>
    <sheetView workbookViewId="0"/>
  </sheetViews>
  <sheetFormatPr defaultRowHeight="10.5" customHeight="1" x14ac:dyDescent="0.15"/>
  <cols>
    <col min="1" max="1" width="14" style="2" customWidth="1"/>
    <col min="2" max="12" width="8.140625" style="2" customWidth="1"/>
    <col min="13" max="16384" width="9.140625" style="2"/>
  </cols>
  <sheetData>
    <row r="1" spans="1:12" s="4" customFormat="1" ht="13.5" customHeight="1" x14ac:dyDescent="0.1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s="4" customFormat="1" ht="13.5" customHeight="1" x14ac:dyDescent="0.1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4" customFormat="1" ht="10.5" customHeight="1" x14ac:dyDescent="0.15">
      <c r="A4" s="6"/>
    </row>
    <row r="5" spans="1:12" s="4" customFormat="1" ht="10.5" customHeight="1" x14ac:dyDescent="0.15">
      <c r="A5" s="6"/>
    </row>
    <row r="6" spans="1:12" ht="10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0.5" customHeight="1" x14ac:dyDescent="0.15">
      <c r="A7" s="18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10" t="s">
        <v>17</v>
      </c>
    </row>
    <row r="8" spans="1:12" ht="10.5" customHeight="1" x14ac:dyDescent="0.15">
      <c r="A8" s="16" t="s">
        <v>18</v>
      </c>
      <c r="B8" s="7">
        <v>10850</v>
      </c>
      <c r="C8" s="8">
        <v>2959</v>
      </c>
      <c r="D8" s="8">
        <v>1995</v>
      </c>
      <c r="E8" s="8">
        <v>360</v>
      </c>
      <c r="F8" s="8">
        <v>55</v>
      </c>
      <c r="G8" s="8">
        <v>1562</v>
      </c>
      <c r="H8" s="8">
        <v>1278</v>
      </c>
      <c r="I8" s="8">
        <v>627</v>
      </c>
      <c r="J8" s="8">
        <v>645</v>
      </c>
      <c r="K8" s="8">
        <v>1046</v>
      </c>
      <c r="L8" s="8">
        <v>323</v>
      </c>
    </row>
    <row r="9" spans="1:12" ht="10.5" customHeight="1" x14ac:dyDescent="0.15">
      <c r="A9" s="19" t="s">
        <v>3</v>
      </c>
      <c r="B9" s="7">
        <v>10923</v>
      </c>
      <c r="C9" s="8">
        <v>3002</v>
      </c>
      <c r="D9" s="8">
        <v>1993</v>
      </c>
      <c r="E9" s="8">
        <v>359</v>
      </c>
      <c r="F9" s="8">
        <v>55</v>
      </c>
      <c r="G9" s="8">
        <v>1554</v>
      </c>
      <c r="H9" s="8">
        <v>1285</v>
      </c>
      <c r="I9" s="8">
        <v>627</v>
      </c>
      <c r="J9" s="8">
        <v>668</v>
      </c>
      <c r="K9" s="8">
        <v>1055</v>
      </c>
      <c r="L9" s="8">
        <v>325</v>
      </c>
    </row>
    <row r="10" spans="1:12" ht="10.5" customHeight="1" x14ac:dyDescent="0.15">
      <c r="A10" s="19" t="s">
        <v>4</v>
      </c>
      <c r="B10" s="7">
        <v>11513</v>
      </c>
      <c r="C10" s="8">
        <v>3462</v>
      </c>
      <c r="D10" s="8">
        <v>2162</v>
      </c>
      <c r="E10" s="8">
        <v>350</v>
      </c>
      <c r="F10" s="8">
        <v>55</v>
      </c>
      <c r="G10" s="8">
        <v>1548</v>
      </c>
      <c r="H10" s="8">
        <v>1285</v>
      </c>
      <c r="I10" s="8">
        <v>597</v>
      </c>
      <c r="J10" s="8">
        <v>679</v>
      </c>
      <c r="K10" s="8">
        <v>1050</v>
      </c>
      <c r="L10" s="8">
        <v>325</v>
      </c>
    </row>
    <row r="11" spans="1:12" ht="10.5" customHeight="1" x14ac:dyDescent="0.15">
      <c r="A11" s="19" t="s">
        <v>19</v>
      </c>
      <c r="B11" s="14" t="s">
        <v>20</v>
      </c>
      <c r="C11" s="15">
        <v>3811</v>
      </c>
      <c r="D11" s="15">
        <v>2280</v>
      </c>
      <c r="E11" s="15">
        <v>369</v>
      </c>
      <c r="F11" s="15">
        <v>55</v>
      </c>
      <c r="G11" s="15">
        <v>1542</v>
      </c>
      <c r="H11" s="15">
        <v>1353</v>
      </c>
      <c r="I11" s="15">
        <v>600</v>
      </c>
      <c r="J11" s="15" t="s">
        <v>21</v>
      </c>
      <c r="K11" s="15">
        <v>1075</v>
      </c>
      <c r="L11" s="15">
        <v>340</v>
      </c>
    </row>
    <row r="12" spans="1:12" s="5" customFormat="1" ht="10.5" customHeight="1" x14ac:dyDescent="0.15">
      <c r="A12" s="17" t="s">
        <v>22</v>
      </c>
      <c r="B12" s="11">
        <v>12269</v>
      </c>
      <c r="C12" s="12">
        <v>3832</v>
      </c>
      <c r="D12" s="12">
        <v>2299</v>
      </c>
      <c r="E12" s="12">
        <v>368</v>
      </c>
      <c r="F12" s="12">
        <v>55</v>
      </c>
      <c r="G12" s="12">
        <v>1550</v>
      </c>
      <c r="H12" s="12">
        <v>1368</v>
      </c>
      <c r="I12" s="12">
        <v>598</v>
      </c>
      <c r="J12" s="12">
        <v>764</v>
      </c>
      <c r="K12" s="12">
        <v>1090</v>
      </c>
      <c r="L12" s="12">
        <v>345</v>
      </c>
    </row>
    <row r="13" spans="1:12" ht="10.5" customHeight="1" x14ac:dyDescent="0.15">
      <c r="A13" s="13" t="s">
        <v>2</v>
      </c>
    </row>
    <row r="15" spans="1:12" ht="10.5" customHeight="1" x14ac:dyDescent="0.15">
      <c r="A15" s="1" t="s">
        <v>0</v>
      </c>
    </row>
  </sheetData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5D70-8EA6-4C07-A1B9-EE2D23AA0C66}">
  <dimension ref="A1:L18"/>
  <sheetViews>
    <sheetView zoomScaleNormal="100" workbookViewId="0"/>
  </sheetViews>
  <sheetFormatPr defaultRowHeight="10.5" x14ac:dyDescent="0.15"/>
  <cols>
    <col min="1" max="1" width="13.28515625" style="2" customWidth="1"/>
    <col min="2" max="12" width="8.140625" style="2" customWidth="1"/>
    <col min="13" max="16384" width="9.140625" style="2"/>
  </cols>
  <sheetData>
    <row r="1" spans="1:12" ht="13.5" customHeight="1" x14ac:dyDescent="0.15"/>
    <row r="2" spans="1:12" s="4" customFormat="1" ht="13.5" customHeight="1" x14ac:dyDescent="0.1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4" customFormat="1" ht="10.5" customHeight="1" x14ac:dyDescent="0.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4" customFormat="1" ht="10.5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4" customFormat="1" ht="13.5" customHeight="1" x14ac:dyDescent="0.15">
      <c r="A5" s="53" t="s">
        <v>99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4" customFormat="1" ht="10.5" customHeight="1" x14ac:dyDescent="0.15">
      <c r="A6" s="53"/>
    </row>
    <row r="7" spans="1:12" ht="10.5" customHeight="1" x14ac:dyDescent="0.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5" t="s">
        <v>97</v>
      </c>
    </row>
    <row r="8" spans="1:12" ht="12" customHeight="1" x14ac:dyDescent="0.15">
      <c r="A8" s="56" t="s">
        <v>72</v>
      </c>
      <c r="B8" s="57" t="s">
        <v>7</v>
      </c>
      <c r="C8" s="57" t="s">
        <v>8</v>
      </c>
      <c r="D8" s="57" t="s">
        <v>9</v>
      </c>
      <c r="E8" s="57" t="s">
        <v>10</v>
      </c>
      <c r="F8" s="57" t="s">
        <v>11</v>
      </c>
      <c r="G8" s="57" t="s">
        <v>12</v>
      </c>
      <c r="H8" s="57" t="s">
        <v>13</v>
      </c>
      <c r="I8" s="57" t="s">
        <v>14</v>
      </c>
      <c r="J8" s="57" t="s">
        <v>15</v>
      </c>
      <c r="K8" s="57" t="s">
        <v>16</v>
      </c>
      <c r="L8" s="58" t="s">
        <v>17</v>
      </c>
    </row>
    <row r="9" spans="1:12" ht="6" customHeight="1" x14ac:dyDescent="0.15">
      <c r="A9" s="59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0.5" customHeight="1" x14ac:dyDescent="0.15">
      <c r="A10" s="62" t="s">
        <v>192</v>
      </c>
      <c r="B10" s="63">
        <v>13983</v>
      </c>
      <c r="C10" s="63">
        <v>4306</v>
      </c>
      <c r="D10" s="63">
        <v>2247</v>
      </c>
      <c r="E10" s="63">
        <v>411</v>
      </c>
      <c r="F10" s="63">
        <v>52</v>
      </c>
      <c r="G10" s="63">
        <v>2062</v>
      </c>
      <c r="H10" s="63">
        <v>1426</v>
      </c>
      <c r="I10" s="63">
        <v>984</v>
      </c>
      <c r="J10" s="63">
        <v>1043</v>
      </c>
      <c r="K10" s="63">
        <v>1114</v>
      </c>
      <c r="L10" s="63">
        <v>338</v>
      </c>
    </row>
    <row r="11" spans="1:12" ht="10.5" customHeight="1" x14ac:dyDescent="0.15">
      <c r="A11" s="64" t="s">
        <v>193</v>
      </c>
      <c r="B11" s="63">
        <v>14212</v>
      </c>
      <c r="C11" s="63">
        <v>4330</v>
      </c>
      <c r="D11" s="63">
        <v>2245</v>
      </c>
      <c r="E11" s="63">
        <v>409</v>
      </c>
      <c r="F11" s="63">
        <v>52</v>
      </c>
      <c r="G11" s="63">
        <v>2181</v>
      </c>
      <c r="H11" s="63">
        <v>1433</v>
      </c>
      <c r="I11" s="63">
        <v>994</v>
      </c>
      <c r="J11" s="63">
        <v>1120</v>
      </c>
      <c r="K11" s="63">
        <v>1115</v>
      </c>
      <c r="L11" s="63">
        <v>333</v>
      </c>
    </row>
    <row r="12" spans="1:12" ht="10.5" customHeight="1" x14ac:dyDescent="0.15">
      <c r="A12" s="64" t="s">
        <v>194</v>
      </c>
      <c r="B12" s="65">
        <v>14509</v>
      </c>
      <c r="C12" s="65">
        <v>4346</v>
      </c>
      <c r="D12" s="65">
        <v>2250</v>
      </c>
      <c r="E12" s="65">
        <v>413</v>
      </c>
      <c r="F12" s="65">
        <v>52</v>
      </c>
      <c r="G12" s="63">
        <v>2345</v>
      </c>
      <c r="H12" s="63">
        <v>1485</v>
      </c>
      <c r="I12" s="63">
        <v>1023</v>
      </c>
      <c r="J12" s="63">
        <v>1146</v>
      </c>
      <c r="K12" s="63">
        <v>1116</v>
      </c>
      <c r="L12" s="65">
        <v>333</v>
      </c>
    </row>
    <row r="13" spans="1:12" ht="10.5" customHeight="1" x14ac:dyDescent="0.15">
      <c r="A13" s="75" t="s">
        <v>195</v>
      </c>
      <c r="B13" s="66">
        <v>14650</v>
      </c>
      <c r="C13" s="65">
        <v>4425</v>
      </c>
      <c r="D13" s="65">
        <v>2253</v>
      </c>
      <c r="E13" s="65">
        <v>411</v>
      </c>
      <c r="F13" s="65">
        <v>52</v>
      </c>
      <c r="G13" s="65">
        <v>2373</v>
      </c>
      <c r="H13" s="65">
        <v>1489</v>
      </c>
      <c r="I13" s="65">
        <v>1033</v>
      </c>
      <c r="J13" s="65">
        <v>1160</v>
      </c>
      <c r="K13" s="65">
        <v>1121</v>
      </c>
      <c r="L13" s="65">
        <v>333</v>
      </c>
    </row>
    <row r="14" spans="1:12" s="5" customFormat="1" ht="10.5" customHeight="1" x14ac:dyDescent="0.15">
      <c r="A14" s="76" t="s">
        <v>196</v>
      </c>
      <c r="B14" s="77">
        <f>8149+6541</f>
        <v>14690</v>
      </c>
      <c r="C14" s="78">
        <f>2131+2318</f>
        <v>4449</v>
      </c>
      <c r="D14" s="78">
        <f>1376+877</f>
        <v>2253</v>
      </c>
      <c r="E14" s="78">
        <f>149+262</f>
        <v>411</v>
      </c>
      <c r="F14" s="78">
        <f>49+3</f>
        <v>52</v>
      </c>
      <c r="G14" s="78">
        <f>1349+1019</f>
        <v>2368</v>
      </c>
      <c r="H14" s="78">
        <f>965+530</f>
        <v>1495</v>
      </c>
      <c r="I14" s="78">
        <f>532+509</f>
        <v>1041</v>
      </c>
      <c r="J14" s="78">
        <f>603+565</f>
        <v>1168</v>
      </c>
      <c r="K14" s="78">
        <f>699+421</f>
        <v>1120</v>
      </c>
      <c r="L14" s="78">
        <f>296+37</f>
        <v>333</v>
      </c>
    </row>
    <row r="15" spans="1:12" s="5" customFormat="1" ht="6" customHeight="1" x14ac:dyDescent="0.15">
      <c r="A15" s="70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0.5" customHeight="1" x14ac:dyDescent="0.15">
      <c r="A16" s="73" t="s">
        <v>2</v>
      </c>
    </row>
    <row r="18" spans="1:1" x14ac:dyDescent="0.15">
      <c r="A18" s="74"/>
    </row>
  </sheetData>
  <phoneticPr fontId="1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89748-4975-4A99-AB20-AEC6FAE9F933}">
  <dimension ref="A1:L18"/>
  <sheetViews>
    <sheetView zoomScaleNormal="100" workbookViewId="0"/>
  </sheetViews>
  <sheetFormatPr defaultRowHeight="10.5" x14ac:dyDescent="0.15"/>
  <cols>
    <col min="1" max="1" width="13.28515625" style="2" customWidth="1"/>
    <col min="2" max="12" width="8.140625" style="2" customWidth="1"/>
    <col min="13" max="16384" width="9.140625" style="2"/>
  </cols>
  <sheetData>
    <row r="1" spans="1:12" ht="13.5" customHeight="1" x14ac:dyDescent="0.15"/>
    <row r="2" spans="1:12" s="4" customFormat="1" ht="13.5" customHeight="1" x14ac:dyDescent="0.1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4" customFormat="1" ht="10.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0.5" customHeight="1" x14ac:dyDescent="0.15"/>
    <row r="5" spans="1:12" s="4" customFormat="1" ht="13.5" customHeight="1" x14ac:dyDescent="0.15">
      <c r="A5" s="53" t="s">
        <v>99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4" customFormat="1" ht="10.5" customHeight="1" x14ac:dyDescent="0.15">
      <c r="A6" s="53"/>
    </row>
    <row r="7" spans="1:12" ht="10.5" customHeight="1" x14ac:dyDescent="0.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5" t="s">
        <v>97</v>
      </c>
    </row>
    <row r="8" spans="1:12" ht="12" customHeight="1" x14ac:dyDescent="0.15">
      <c r="A8" s="56" t="s">
        <v>72</v>
      </c>
      <c r="B8" s="57" t="s">
        <v>7</v>
      </c>
      <c r="C8" s="57" t="s">
        <v>8</v>
      </c>
      <c r="D8" s="57" t="s">
        <v>9</v>
      </c>
      <c r="E8" s="57" t="s">
        <v>10</v>
      </c>
      <c r="F8" s="57" t="s">
        <v>11</v>
      </c>
      <c r="G8" s="57" t="s">
        <v>12</v>
      </c>
      <c r="H8" s="57" t="s">
        <v>13</v>
      </c>
      <c r="I8" s="57" t="s">
        <v>14</v>
      </c>
      <c r="J8" s="57" t="s">
        <v>15</v>
      </c>
      <c r="K8" s="57" t="s">
        <v>16</v>
      </c>
      <c r="L8" s="58" t="s">
        <v>17</v>
      </c>
    </row>
    <row r="9" spans="1:12" ht="6" customHeight="1" x14ac:dyDescent="0.15">
      <c r="A9" s="59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0.5" customHeight="1" x14ac:dyDescent="0.15">
      <c r="A10" s="62" t="s">
        <v>187</v>
      </c>
      <c r="B10" s="63">
        <v>13644</v>
      </c>
      <c r="C10" s="63">
        <v>4251</v>
      </c>
      <c r="D10" s="63">
        <v>2235</v>
      </c>
      <c r="E10" s="63">
        <v>407</v>
      </c>
      <c r="F10" s="63">
        <v>52</v>
      </c>
      <c r="G10" s="63">
        <v>1847</v>
      </c>
      <c r="H10" s="63">
        <v>1416</v>
      </c>
      <c r="I10" s="63">
        <v>964</v>
      </c>
      <c r="J10" s="63">
        <v>1025</v>
      </c>
      <c r="K10" s="63">
        <v>1117</v>
      </c>
      <c r="L10" s="63">
        <v>330</v>
      </c>
    </row>
    <row r="11" spans="1:12" ht="10.5" customHeight="1" x14ac:dyDescent="0.15">
      <c r="A11" s="64" t="s">
        <v>188</v>
      </c>
      <c r="B11" s="63">
        <v>13983</v>
      </c>
      <c r="C11" s="63">
        <v>4306</v>
      </c>
      <c r="D11" s="63">
        <v>2247</v>
      </c>
      <c r="E11" s="63">
        <v>411</v>
      </c>
      <c r="F11" s="63">
        <v>52</v>
      </c>
      <c r="G11" s="63">
        <v>2062</v>
      </c>
      <c r="H11" s="63">
        <v>1426</v>
      </c>
      <c r="I11" s="63">
        <v>984</v>
      </c>
      <c r="J11" s="63">
        <v>1043</v>
      </c>
      <c r="K11" s="63">
        <v>1114</v>
      </c>
      <c r="L11" s="63">
        <v>338</v>
      </c>
    </row>
    <row r="12" spans="1:12" ht="10.5" customHeight="1" x14ac:dyDescent="0.15">
      <c r="A12" s="64" t="s">
        <v>189</v>
      </c>
      <c r="B12" s="65">
        <v>14212</v>
      </c>
      <c r="C12" s="65">
        <v>4330</v>
      </c>
      <c r="D12" s="65">
        <v>2245</v>
      </c>
      <c r="E12" s="65">
        <v>409</v>
      </c>
      <c r="F12" s="65">
        <v>52</v>
      </c>
      <c r="G12" s="63">
        <v>2181</v>
      </c>
      <c r="H12" s="63">
        <v>1433</v>
      </c>
      <c r="I12" s="63">
        <v>994</v>
      </c>
      <c r="J12" s="63">
        <v>1120</v>
      </c>
      <c r="K12" s="63">
        <v>1115</v>
      </c>
      <c r="L12" s="65">
        <v>333</v>
      </c>
    </row>
    <row r="13" spans="1:12" ht="10.5" customHeight="1" x14ac:dyDescent="0.15">
      <c r="A13" s="64" t="s">
        <v>190</v>
      </c>
      <c r="B13" s="66">
        <v>14509</v>
      </c>
      <c r="C13" s="65">
        <v>4346</v>
      </c>
      <c r="D13" s="65">
        <v>2250</v>
      </c>
      <c r="E13" s="65">
        <v>413</v>
      </c>
      <c r="F13" s="65">
        <v>52</v>
      </c>
      <c r="G13" s="65">
        <v>2345</v>
      </c>
      <c r="H13" s="65">
        <v>1485</v>
      </c>
      <c r="I13" s="65">
        <v>1023</v>
      </c>
      <c r="J13" s="65">
        <v>1146</v>
      </c>
      <c r="K13" s="65">
        <v>1116</v>
      </c>
      <c r="L13" s="65">
        <v>333</v>
      </c>
    </row>
    <row r="14" spans="1:12" s="5" customFormat="1" ht="10.5" customHeight="1" x14ac:dyDescent="0.15">
      <c r="A14" s="67" t="s">
        <v>191</v>
      </c>
      <c r="B14" s="68">
        <v>14650</v>
      </c>
      <c r="C14" s="69">
        <v>4425</v>
      </c>
      <c r="D14" s="69">
        <v>2253</v>
      </c>
      <c r="E14" s="69">
        <v>411</v>
      </c>
      <c r="F14" s="69">
        <v>52</v>
      </c>
      <c r="G14" s="69">
        <v>2373</v>
      </c>
      <c r="H14" s="69">
        <v>1489</v>
      </c>
      <c r="I14" s="69">
        <v>1033</v>
      </c>
      <c r="J14" s="69">
        <v>1160</v>
      </c>
      <c r="K14" s="69">
        <v>1121</v>
      </c>
      <c r="L14" s="69">
        <v>333</v>
      </c>
    </row>
    <row r="15" spans="1:12" s="5" customFormat="1" ht="6" customHeight="1" x14ac:dyDescent="0.15">
      <c r="A15" s="70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0.5" customHeight="1" x14ac:dyDescent="0.15">
      <c r="A16" s="73" t="s">
        <v>2</v>
      </c>
    </row>
    <row r="18" spans="1:1" x14ac:dyDescent="0.15">
      <c r="A18" s="74"/>
    </row>
  </sheetData>
  <phoneticPr fontId="1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2DDB4-816E-4B0E-A1BA-3CCB674BC36F}">
  <dimension ref="A1:M18"/>
  <sheetViews>
    <sheetView zoomScaleNormal="100" workbookViewId="0"/>
  </sheetViews>
  <sheetFormatPr defaultRowHeight="10.5" x14ac:dyDescent="0.15"/>
  <cols>
    <col min="1" max="1" width="13.28515625" style="2" customWidth="1"/>
    <col min="2" max="12" width="8.140625" style="2" customWidth="1"/>
    <col min="13" max="16384" width="9.140625" style="2"/>
  </cols>
  <sheetData>
    <row r="1" spans="1:13" ht="13.5" customHeight="1" x14ac:dyDescent="0.15"/>
    <row r="2" spans="1:13" s="4" customFormat="1" ht="13.5" customHeight="1" x14ac:dyDescent="0.15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s="4" customFormat="1" ht="10.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ht="10.5" customHeight="1" x14ac:dyDescent="0.15"/>
    <row r="5" spans="1:13" s="4" customFormat="1" ht="13.5" customHeight="1" x14ac:dyDescent="0.15">
      <c r="A5" s="6" t="s">
        <v>99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s="4" customFormat="1" ht="10.5" customHeight="1" x14ac:dyDescent="0.15">
      <c r="A6" s="6"/>
    </row>
    <row r="7" spans="1:13" ht="10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6" t="s">
        <v>97</v>
      </c>
    </row>
    <row r="8" spans="1:13" ht="12" customHeight="1" x14ac:dyDescent="0.15">
      <c r="A8" s="31" t="s">
        <v>72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</row>
    <row r="9" spans="1:13" s="28" customFormat="1" ht="6" customHeight="1" x14ac:dyDescent="0.15">
      <c r="A9" s="16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3" ht="10.5" customHeight="1" x14ac:dyDescent="0.15">
      <c r="A10" s="44" t="s">
        <v>184</v>
      </c>
      <c r="B10" s="8">
        <v>13110</v>
      </c>
      <c r="C10" s="8">
        <v>4147</v>
      </c>
      <c r="D10" s="8">
        <v>2235</v>
      </c>
      <c r="E10" s="8">
        <v>401</v>
      </c>
      <c r="F10" s="8">
        <v>53</v>
      </c>
      <c r="G10" s="8">
        <v>1642</v>
      </c>
      <c r="H10" s="8">
        <v>1412</v>
      </c>
      <c r="I10" s="8">
        <v>818</v>
      </c>
      <c r="J10" s="8">
        <v>973</v>
      </c>
      <c r="K10" s="8">
        <v>1112</v>
      </c>
      <c r="L10" s="8">
        <v>317</v>
      </c>
    </row>
    <row r="11" spans="1:13" ht="10.5" customHeight="1" x14ac:dyDescent="0.15">
      <c r="A11" s="43" t="s">
        <v>178</v>
      </c>
      <c r="B11" s="8">
        <v>13644</v>
      </c>
      <c r="C11" s="8">
        <v>4251</v>
      </c>
      <c r="D11" s="8">
        <v>2235</v>
      </c>
      <c r="E11" s="8">
        <v>407</v>
      </c>
      <c r="F11" s="8">
        <v>52</v>
      </c>
      <c r="G11" s="8">
        <v>1847</v>
      </c>
      <c r="H11" s="8">
        <v>1416</v>
      </c>
      <c r="I11" s="8">
        <v>964</v>
      </c>
      <c r="J11" s="8">
        <v>1025</v>
      </c>
      <c r="K11" s="8">
        <v>1117</v>
      </c>
      <c r="L11" s="8">
        <v>330</v>
      </c>
    </row>
    <row r="12" spans="1:13" ht="10.5" customHeight="1" x14ac:dyDescent="0.15">
      <c r="A12" s="43" t="s">
        <v>182</v>
      </c>
      <c r="B12" s="15">
        <v>13983</v>
      </c>
      <c r="C12" s="15">
        <v>4306</v>
      </c>
      <c r="D12" s="15">
        <v>2247</v>
      </c>
      <c r="E12" s="15">
        <v>411</v>
      </c>
      <c r="F12" s="15">
        <v>52</v>
      </c>
      <c r="G12" s="8">
        <v>2062</v>
      </c>
      <c r="H12" s="8">
        <v>1426</v>
      </c>
      <c r="I12" s="8">
        <v>984</v>
      </c>
      <c r="J12" s="8">
        <v>1043</v>
      </c>
      <c r="K12" s="8">
        <v>1114</v>
      </c>
      <c r="L12" s="15">
        <v>338</v>
      </c>
    </row>
    <row r="13" spans="1:13" ht="10.5" customHeight="1" x14ac:dyDescent="0.15">
      <c r="A13" s="43" t="s">
        <v>185</v>
      </c>
      <c r="B13" s="14">
        <v>14212</v>
      </c>
      <c r="C13" s="15">
        <v>4330</v>
      </c>
      <c r="D13" s="15">
        <v>2245</v>
      </c>
      <c r="E13" s="15">
        <v>409</v>
      </c>
      <c r="F13" s="15">
        <v>52</v>
      </c>
      <c r="G13" s="15">
        <v>2181</v>
      </c>
      <c r="H13" s="15">
        <v>1433</v>
      </c>
      <c r="I13" s="15">
        <v>994</v>
      </c>
      <c r="J13" s="15">
        <v>1120</v>
      </c>
      <c r="K13" s="15">
        <v>1115</v>
      </c>
      <c r="L13" s="15">
        <v>333</v>
      </c>
    </row>
    <row r="14" spans="1:13" s="50" customFormat="1" ht="10.5" customHeight="1" x14ac:dyDescent="0.15">
      <c r="A14" s="46" t="s">
        <v>186</v>
      </c>
      <c r="B14" s="47">
        <v>14509</v>
      </c>
      <c r="C14" s="48">
        <v>4346</v>
      </c>
      <c r="D14" s="48">
        <v>2250</v>
      </c>
      <c r="E14" s="48">
        <v>413</v>
      </c>
      <c r="F14" s="48">
        <v>52</v>
      </c>
      <c r="G14" s="48">
        <v>2345</v>
      </c>
      <c r="H14" s="48">
        <v>1485</v>
      </c>
      <c r="I14" s="48">
        <v>1023</v>
      </c>
      <c r="J14" s="48">
        <v>1146</v>
      </c>
      <c r="K14" s="48">
        <v>1116</v>
      </c>
      <c r="L14" s="48">
        <v>333</v>
      </c>
      <c r="M14" s="49"/>
    </row>
    <row r="15" spans="1:13" s="23" customFormat="1" ht="6" customHeight="1" x14ac:dyDescent="0.15">
      <c r="A15" s="1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 ht="10.5" customHeight="1" x14ac:dyDescent="0.15">
      <c r="A16" s="13" t="s">
        <v>2</v>
      </c>
    </row>
    <row r="18" spans="1:1" x14ac:dyDescent="0.15">
      <c r="A18" s="1"/>
    </row>
  </sheetData>
  <phoneticPr fontId="1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zoomScaleNormal="100" workbookViewId="0"/>
  </sheetViews>
  <sheetFormatPr defaultRowHeight="10.5" x14ac:dyDescent="0.15"/>
  <cols>
    <col min="1" max="1" width="13.28515625" style="2" customWidth="1"/>
    <col min="2" max="12" width="8.140625" style="2" customWidth="1"/>
    <col min="13" max="16384" width="9.140625" style="2"/>
  </cols>
  <sheetData>
    <row r="1" spans="1:13" ht="13.5" customHeight="1" x14ac:dyDescent="0.15"/>
    <row r="2" spans="1:13" s="4" customFormat="1" ht="13.5" customHeight="1" x14ac:dyDescent="0.15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s="4" customFormat="1" ht="10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10.5" customHeight="1" x14ac:dyDescent="0.15"/>
    <row r="5" spans="1:13" s="4" customFormat="1" ht="13.5" customHeight="1" x14ac:dyDescent="0.15">
      <c r="A5" s="6" t="s">
        <v>99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s="4" customFormat="1" ht="10.5" customHeight="1" x14ac:dyDescent="0.15">
      <c r="A6" s="6"/>
    </row>
    <row r="7" spans="1:13" ht="10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6" t="s">
        <v>97</v>
      </c>
    </row>
    <row r="8" spans="1:13" ht="12" customHeight="1" x14ac:dyDescent="0.15">
      <c r="A8" s="31" t="s">
        <v>72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</row>
    <row r="9" spans="1:13" s="28" customFormat="1" ht="6" customHeight="1" x14ac:dyDescent="0.15">
      <c r="A9" s="16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3" ht="10.5" customHeight="1" x14ac:dyDescent="0.15">
      <c r="A10" s="44" t="s">
        <v>181</v>
      </c>
      <c r="B10" s="8">
        <v>12613</v>
      </c>
      <c r="C10" s="8">
        <v>3991</v>
      </c>
      <c r="D10" s="8">
        <v>2203</v>
      </c>
      <c r="E10" s="8">
        <v>400</v>
      </c>
      <c r="F10" s="8">
        <v>53</v>
      </c>
      <c r="G10" s="8">
        <v>1569</v>
      </c>
      <c r="H10" s="8">
        <v>1403</v>
      </c>
      <c r="I10" s="8">
        <v>658</v>
      </c>
      <c r="J10" s="8">
        <v>910</v>
      </c>
      <c r="K10" s="8">
        <v>1109</v>
      </c>
      <c r="L10" s="8">
        <v>317</v>
      </c>
    </row>
    <row r="11" spans="1:13" ht="10.5" customHeight="1" x14ac:dyDescent="0.15">
      <c r="A11" s="43" t="s">
        <v>160</v>
      </c>
      <c r="B11" s="8">
        <v>13110</v>
      </c>
      <c r="C11" s="8">
        <v>4147</v>
      </c>
      <c r="D11" s="8">
        <v>2235</v>
      </c>
      <c r="E11" s="8">
        <v>401</v>
      </c>
      <c r="F11" s="8">
        <v>53</v>
      </c>
      <c r="G11" s="8">
        <v>1642</v>
      </c>
      <c r="H11" s="8">
        <v>1412</v>
      </c>
      <c r="I11" s="8">
        <v>818</v>
      </c>
      <c r="J11" s="8">
        <v>973</v>
      </c>
      <c r="K11" s="8">
        <v>1112</v>
      </c>
      <c r="L11" s="8">
        <v>317</v>
      </c>
    </row>
    <row r="12" spans="1:13" ht="10.5" customHeight="1" x14ac:dyDescent="0.15">
      <c r="A12" s="43" t="s">
        <v>178</v>
      </c>
      <c r="B12" s="15">
        <v>13644</v>
      </c>
      <c r="C12" s="15">
        <v>4251</v>
      </c>
      <c r="D12" s="15">
        <v>2235</v>
      </c>
      <c r="E12" s="15">
        <v>407</v>
      </c>
      <c r="F12" s="15">
        <v>52</v>
      </c>
      <c r="G12" s="8">
        <v>1847</v>
      </c>
      <c r="H12" s="8">
        <v>1416</v>
      </c>
      <c r="I12" s="8">
        <v>964</v>
      </c>
      <c r="J12" s="8">
        <v>1025</v>
      </c>
      <c r="K12" s="8">
        <v>1117</v>
      </c>
      <c r="L12" s="15">
        <v>330</v>
      </c>
    </row>
    <row r="13" spans="1:13" ht="10.5" customHeight="1" x14ac:dyDescent="0.15">
      <c r="A13" s="43" t="s">
        <v>182</v>
      </c>
      <c r="B13" s="14">
        <v>13983</v>
      </c>
      <c r="C13" s="15">
        <v>4306</v>
      </c>
      <c r="D13" s="15">
        <v>2247</v>
      </c>
      <c r="E13" s="15">
        <v>411</v>
      </c>
      <c r="F13" s="15">
        <v>52</v>
      </c>
      <c r="G13" s="15">
        <v>2062</v>
      </c>
      <c r="H13" s="15">
        <v>1426</v>
      </c>
      <c r="I13" s="15">
        <v>984</v>
      </c>
      <c r="J13" s="15">
        <v>1043</v>
      </c>
      <c r="K13" s="15">
        <v>1114</v>
      </c>
      <c r="L13" s="15">
        <v>338</v>
      </c>
    </row>
    <row r="14" spans="1:13" s="50" customFormat="1" ht="10.5" customHeight="1" x14ac:dyDescent="0.15">
      <c r="A14" s="46" t="s">
        <v>183</v>
      </c>
      <c r="B14" s="47">
        <v>14212</v>
      </c>
      <c r="C14" s="48">
        <v>4330</v>
      </c>
      <c r="D14" s="48">
        <v>2245</v>
      </c>
      <c r="E14" s="48">
        <v>409</v>
      </c>
      <c r="F14" s="48">
        <v>52</v>
      </c>
      <c r="G14" s="48">
        <v>2181</v>
      </c>
      <c r="H14" s="48">
        <v>1433</v>
      </c>
      <c r="I14" s="48">
        <v>994</v>
      </c>
      <c r="J14" s="48">
        <v>1120</v>
      </c>
      <c r="K14" s="48">
        <v>1115</v>
      </c>
      <c r="L14" s="48">
        <v>333</v>
      </c>
      <c r="M14" s="49"/>
    </row>
    <row r="15" spans="1:13" s="23" customFormat="1" ht="6" customHeight="1" x14ac:dyDescent="0.15">
      <c r="A15" s="1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 ht="10.5" customHeight="1" x14ac:dyDescent="0.15">
      <c r="A16" s="13" t="s">
        <v>2</v>
      </c>
    </row>
    <row r="18" spans="1:1" x14ac:dyDescent="0.15">
      <c r="A18" s="1"/>
    </row>
  </sheetData>
  <phoneticPr fontId="1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workbookViewId="0"/>
  </sheetViews>
  <sheetFormatPr defaultRowHeight="10.5" x14ac:dyDescent="0.15"/>
  <cols>
    <col min="1" max="1" width="13.28515625" style="2" customWidth="1"/>
    <col min="2" max="12" width="8.140625" style="2" customWidth="1"/>
    <col min="13" max="16384" width="9.140625" style="2"/>
  </cols>
  <sheetData>
    <row r="1" spans="1:12" ht="13.5" customHeight="1" x14ac:dyDescent="0.15"/>
    <row r="2" spans="1:12" s="4" customFormat="1" ht="13.5" customHeight="1" x14ac:dyDescent="0.15">
      <c r="A2" s="6" t="s">
        <v>162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10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0.5" customHeight="1" x14ac:dyDescent="0.15"/>
    <row r="5" spans="1:12" s="4" customFormat="1" ht="13.5" customHeight="1" x14ac:dyDescent="0.15">
      <c r="A5" s="6" t="s">
        <v>163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4" customFormat="1" ht="10.5" customHeight="1" x14ac:dyDescent="0.15">
      <c r="A6" s="6"/>
    </row>
    <row r="7" spans="1:12" ht="10.5" customHeight="1" x14ac:dyDescent="0.15">
      <c r="A7" s="3" t="s">
        <v>98</v>
      </c>
      <c r="B7" s="3"/>
      <c r="C7" s="3"/>
      <c r="D7" s="3"/>
      <c r="E7" s="3"/>
      <c r="F7" s="3"/>
      <c r="G7" s="3"/>
      <c r="H7" s="3"/>
      <c r="I7" s="3"/>
      <c r="J7" s="3"/>
      <c r="K7" s="3"/>
      <c r="L7" s="36" t="s">
        <v>97</v>
      </c>
    </row>
    <row r="8" spans="1:12" ht="12" customHeight="1" x14ac:dyDescent="0.15">
      <c r="A8" s="31" t="s">
        <v>72</v>
      </c>
      <c r="B8" s="9" t="s">
        <v>164</v>
      </c>
      <c r="C8" s="9" t="s">
        <v>165</v>
      </c>
      <c r="D8" s="9" t="s">
        <v>166</v>
      </c>
      <c r="E8" s="9" t="s">
        <v>167</v>
      </c>
      <c r="F8" s="9" t="s">
        <v>168</v>
      </c>
      <c r="G8" s="9" t="s">
        <v>169</v>
      </c>
      <c r="H8" s="9" t="s">
        <v>170</v>
      </c>
      <c r="I8" s="9" t="s">
        <v>171</v>
      </c>
      <c r="J8" s="9" t="s">
        <v>172</v>
      </c>
      <c r="K8" s="9" t="s">
        <v>173</v>
      </c>
      <c r="L8" s="10" t="s">
        <v>174</v>
      </c>
    </row>
    <row r="9" spans="1:12" s="28" customFormat="1" ht="6" customHeight="1" x14ac:dyDescent="0.15">
      <c r="A9" s="16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0.5" customHeight="1" x14ac:dyDescent="0.15">
      <c r="A10" s="44" t="s">
        <v>175</v>
      </c>
      <c r="B10" s="8">
        <v>12670</v>
      </c>
      <c r="C10" s="8">
        <v>3996</v>
      </c>
      <c r="D10" s="8">
        <v>2234</v>
      </c>
      <c r="E10" s="8">
        <v>399</v>
      </c>
      <c r="F10" s="8">
        <v>53</v>
      </c>
      <c r="G10" s="8">
        <v>1587</v>
      </c>
      <c r="H10" s="8">
        <v>1394</v>
      </c>
      <c r="I10" s="8">
        <v>656</v>
      </c>
      <c r="J10" s="8">
        <v>905</v>
      </c>
      <c r="K10" s="8">
        <v>1127</v>
      </c>
      <c r="L10" s="8">
        <v>319</v>
      </c>
    </row>
    <row r="11" spans="1:12" ht="10.5" customHeight="1" x14ac:dyDescent="0.15">
      <c r="A11" s="43" t="s">
        <v>176</v>
      </c>
      <c r="B11" s="8">
        <v>12613</v>
      </c>
      <c r="C11" s="8">
        <v>3991</v>
      </c>
      <c r="D11" s="8">
        <v>2203</v>
      </c>
      <c r="E11" s="8">
        <v>400</v>
      </c>
      <c r="F11" s="8">
        <v>53</v>
      </c>
      <c r="G11" s="8">
        <v>1569</v>
      </c>
      <c r="H11" s="8">
        <v>1403</v>
      </c>
      <c r="I11" s="8">
        <v>658</v>
      </c>
      <c r="J11" s="8">
        <v>910</v>
      </c>
      <c r="K11" s="8">
        <v>1109</v>
      </c>
      <c r="L11" s="8">
        <v>317</v>
      </c>
    </row>
    <row r="12" spans="1:12" ht="10.5" customHeight="1" x14ac:dyDescent="0.15">
      <c r="A12" s="43" t="s">
        <v>177</v>
      </c>
      <c r="B12" s="15">
        <v>13110</v>
      </c>
      <c r="C12" s="15">
        <v>4147</v>
      </c>
      <c r="D12" s="15">
        <v>2235</v>
      </c>
      <c r="E12" s="15">
        <v>401</v>
      </c>
      <c r="F12" s="15">
        <v>53</v>
      </c>
      <c r="G12" s="45">
        <v>1642</v>
      </c>
      <c r="H12" s="45">
        <v>1412</v>
      </c>
      <c r="I12" s="15">
        <v>818</v>
      </c>
      <c r="J12" s="45">
        <v>973</v>
      </c>
      <c r="K12" s="15">
        <v>1112</v>
      </c>
      <c r="L12" s="15">
        <v>317</v>
      </c>
    </row>
    <row r="13" spans="1:12" ht="10.5" customHeight="1" x14ac:dyDescent="0.15">
      <c r="A13" s="43" t="s">
        <v>178</v>
      </c>
      <c r="B13" s="14">
        <v>13644</v>
      </c>
      <c r="C13" s="15">
        <v>4251</v>
      </c>
      <c r="D13" s="15">
        <v>2235</v>
      </c>
      <c r="E13" s="15">
        <v>407</v>
      </c>
      <c r="F13" s="15">
        <v>52</v>
      </c>
      <c r="G13" s="15">
        <v>1847</v>
      </c>
      <c r="H13" s="15">
        <v>1416</v>
      </c>
      <c r="I13" s="15">
        <v>964</v>
      </c>
      <c r="J13" s="15">
        <v>1025</v>
      </c>
      <c r="K13" s="15">
        <v>1117</v>
      </c>
      <c r="L13" s="15">
        <v>330</v>
      </c>
    </row>
    <row r="14" spans="1:12" s="5" customFormat="1" ht="10.5" customHeight="1" x14ac:dyDescent="0.15">
      <c r="A14" s="42" t="s">
        <v>179</v>
      </c>
      <c r="B14" s="38">
        <v>13983</v>
      </c>
      <c r="C14" s="24">
        <v>4306</v>
      </c>
      <c r="D14" s="24">
        <v>2247</v>
      </c>
      <c r="E14" s="24">
        <v>411</v>
      </c>
      <c r="F14" s="24">
        <v>52</v>
      </c>
      <c r="G14" s="24">
        <v>2062</v>
      </c>
      <c r="H14" s="24">
        <v>1426</v>
      </c>
      <c r="I14" s="24">
        <v>984</v>
      </c>
      <c r="J14" s="24">
        <v>1043</v>
      </c>
      <c r="K14" s="24">
        <v>1114</v>
      </c>
      <c r="L14" s="24">
        <v>338</v>
      </c>
    </row>
    <row r="15" spans="1:12" s="23" customFormat="1" ht="6" customHeight="1" x14ac:dyDescent="0.15">
      <c r="A15" s="1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0.5" customHeight="1" x14ac:dyDescent="0.15">
      <c r="A16" s="13" t="s">
        <v>180</v>
      </c>
    </row>
    <row r="18" spans="1:1" x14ac:dyDescent="0.15">
      <c r="A18" s="1"/>
    </row>
  </sheetData>
  <phoneticPr fontId="1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zoomScaleNormal="100" workbookViewId="0"/>
  </sheetViews>
  <sheetFormatPr defaultRowHeight="10.5" x14ac:dyDescent="0.15"/>
  <cols>
    <col min="1" max="1" width="13.28515625" style="2" customWidth="1"/>
    <col min="2" max="12" width="8.140625" style="2" customWidth="1"/>
    <col min="13" max="16384" width="9.140625" style="2"/>
  </cols>
  <sheetData>
    <row r="1" spans="1:12" ht="13.5" customHeight="1" x14ac:dyDescent="0.15"/>
    <row r="2" spans="1:12" s="4" customFormat="1" ht="13.5" customHeight="1" x14ac:dyDescent="0.15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10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0.5" customHeight="1" x14ac:dyDescent="0.15"/>
    <row r="5" spans="1:12" s="4" customFormat="1" ht="13.5" customHeight="1" x14ac:dyDescent="0.15">
      <c r="A5" s="6" t="s">
        <v>99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4" customFormat="1" ht="10.5" customHeight="1" x14ac:dyDescent="0.15">
      <c r="A6" s="6"/>
    </row>
    <row r="7" spans="1:12" ht="10.5" customHeight="1" x14ac:dyDescent="0.15">
      <c r="A7" s="3" t="s">
        <v>98</v>
      </c>
      <c r="B7" s="3"/>
      <c r="C7" s="3"/>
      <c r="D7" s="3"/>
      <c r="E7" s="3"/>
      <c r="F7" s="3"/>
      <c r="G7" s="3"/>
      <c r="H7" s="3"/>
      <c r="I7" s="3"/>
      <c r="J7" s="3"/>
      <c r="K7" s="3"/>
      <c r="L7" s="36" t="s">
        <v>97</v>
      </c>
    </row>
    <row r="8" spans="1:12" ht="12" customHeight="1" x14ac:dyDescent="0.15">
      <c r="A8" s="31" t="s">
        <v>72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</row>
    <row r="9" spans="1:12" s="28" customFormat="1" ht="6" customHeight="1" x14ac:dyDescent="0.15">
      <c r="A9" s="16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0.5" customHeight="1" x14ac:dyDescent="0.15">
      <c r="A10" s="44" t="s">
        <v>159</v>
      </c>
      <c r="B10" s="8">
        <v>12634</v>
      </c>
      <c r="C10" s="8">
        <v>4018</v>
      </c>
      <c r="D10" s="8">
        <v>2267</v>
      </c>
      <c r="E10" s="8">
        <v>396</v>
      </c>
      <c r="F10" s="8">
        <v>53</v>
      </c>
      <c r="G10" s="8">
        <v>1513</v>
      </c>
      <c r="H10" s="8">
        <v>1394</v>
      </c>
      <c r="I10" s="8">
        <v>658</v>
      </c>
      <c r="J10" s="8">
        <v>909</v>
      </c>
      <c r="K10" s="8">
        <v>1107</v>
      </c>
      <c r="L10" s="8">
        <v>319</v>
      </c>
    </row>
    <row r="11" spans="1:12" ht="10.5" customHeight="1" x14ac:dyDescent="0.15">
      <c r="A11" s="43" t="s">
        <v>140</v>
      </c>
      <c r="B11" s="8">
        <v>12670</v>
      </c>
      <c r="C11" s="8">
        <v>3996</v>
      </c>
      <c r="D11" s="8">
        <v>2234</v>
      </c>
      <c r="E11" s="8">
        <v>399</v>
      </c>
      <c r="F11" s="8">
        <v>53</v>
      </c>
      <c r="G11" s="8">
        <v>1587</v>
      </c>
      <c r="H11" s="8">
        <v>1394</v>
      </c>
      <c r="I11" s="8">
        <v>656</v>
      </c>
      <c r="J11" s="8">
        <v>905</v>
      </c>
      <c r="K11" s="8">
        <v>1127</v>
      </c>
      <c r="L11" s="8">
        <v>319</v>
      </c>
    </row>
    <row r="12" spans="1:12" ht="10.5" customHeight="1" x14ac:dyDescent="0.15">
      <c r="A12" s="43" t="s">
        <v>156</v>
      </c>
      <c r="B12" s="15">
        <v>12613</v>
      </c>
      <c r="C12" s="15">
        <v>3991</v>
      </c>
      <c r="D12" s="15">
        <v>2203</v>
      </c>
      <c r="E12" s="15">
        <v>400</v>
      </c>
      <c r="F12" s="15">
        <v>53</v>
      </c>
      <c r="G12" s="15">
        <v>1569</v>
      </c>
      <c r="H12" s="15">
        <v>1403</v>
      </c>
      <c r="I12" s="15">
        <v>658</v>
      </c>
      <c r="J12" s="15">
        <v>910</v>
      </c>
      <c r="K12" s="15">
        <v>1109</v>
      </c>
      <c r="L12" s="15">
        <v>317</v>
      </c>
    </row>
    <row r="13" spans="1:12" ht="10.5" customHeight="1" x14ac:dyDescent="0.15">
      <c r="A13" s="43" t="s">
        <v>160</v>
      </c>
      <c r="B13" s="14">
        <v>13110</v>
      </c>
      <c r="C13" s="15">
        <v>4147</v>
      </c>
      <c r="D13" s="15">
        <v>2235</v>
      </c>
      <c r="E13" s="15">
        <v>401</v>
      </c>
      <c r="F13" s="15">
        <v>53</v>
      </c>
      <c r="G13" s="15">
        <v>973</v>
      </c>
      <c r="H13" s="15">
        <v>1642</v>
      </c>
      <c r="I13" s="15">
        <v>818</v>
      </c>
      <c r="J13" s="15">
        <v>1412</v>
      </c>
      <c r="K13" s="15">
        <v>1112</v>
      </c>
      <c r="L13" s="15">
        <v>317</v>
      </c>
    </row>
    <row r="14" spans="1:12" s="5" customFormat="1" ht="10.5" customHeight="1" x14ac:dyDescent="0.15">
      <c r="A14" s="42" t="s">
        <v>161</v>
      </c>
      <c r="B14" s="38">
        <v>13644</v>
      </c>
      <c r="C14" s="24">
        <v>4251</v>
      </c>
      <c r="D14" s="24">
        <v>2235</v>
      </c>
      <c r="E14" s="24">
        <v>407</v>
      </c>
      <c r="F14" s="24">
        <v>52</v>
      </c>
      <c r="G14" s="24">
        <v>1847</v>
      </c>
      <c r="H14" s="24">
        <v>1416</v>
      </c>
      <c r="I14" s="24">
        <v>964</v>
      </c>
      <c r="J14" s="24">
        <v>1025</v>
      </c>
      <c r="K14" s="24">
        <v>1117</v>
      </c>
      <c r="L14" s="24">
        <v>330</v>
      </c>
    </row>
    <row r="15" spans="1:12" s="23" customFormat="1" ht="6" customHeight="1" x14ac:dyDescent="0.15">
      <c r="A15" s="1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0.5" customHeight="1" x14ac:dyDescent="0.15">
      <c r="A16" s="13" t="s">
        <v>2</v>
      </c>
    </row>
    <row r="18" spans="1:2" x14ac:dyDescent="0.15">
      <c r="A18" s="1" t="s">
        <v>0</v>
      </c>
    </row>
    <row r="20" spans="1:2" ht="24" customHeight="1" x14ac:dyDescent="0.15">
      <c r="B20" s="41"/>
    </row>
  </sheetData>
  <phoneticPr fontId="12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zoomScaleNormal="100" workbookViewId="0"/>
  </sheetViews>
  <sheetFormatPr defaultRowHeight="10.5" x14ac:dyDescent="0.15"/>
  <cols>
    <col min="1" max="1" width="13.28515625" style="2" customWidth="1"/>
    <col min="2" max="12" width="8.140625" style="2" customWidth="1"/>
    <col min="13" max="16384" width="9.140625" style="2"/>
  </cols>
  <sheetData>
    <row r="1" spans="1:12" ht="13.5" customHeight="1" x14ac:dyDescent="0.15"/>
    <row r="2" spans="1:12" s="4" customFormat="1" ht="13.5" customHeight="1" x14ac:dyDescent="0.15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10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0.5" customHeight="1" x14ac:dyDescent="0.15"/>
    <row r="5" spans="1:12" s="4" customFormat="1" ht="13.5" customHeight="1" x14ac:dyDescent="0.15">
      <c r="A5" s="6" t="s">
        <v>99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4" customFormat="1" ht="10.5" customHeight="1" x14ac:dyDescent="0.15">
      <c r="A6" s="6"/>
    </row>
    <row r="7" spans="1:12" ht="10.5" customHeight="1" x14ac:dyDescent="0.15">
      <c r="A7" s="3" t="s">
        <v>98</v>
      </c>
      <c r="B7" s="3"/>
      <c r="C7" s="3"/>
      <c r="D7" s="3"/>
      <c r="E7" s="3"/>
      <c r="F7" s="3"/>
      <c r="G7" s="3"/>
      <c r="H7" s="3"/>
      <c r="I7" s="3"/>
      <c r="J7" s="3"/>
      <c r="K7" s="3"/>
      <c r="L7" s="36" t="s">
        <v>97</v>
      </c>
    </row>
    <row r="8" spans="1:12" ht="12" customHeight="1" x14ac:dyDescent="0.15">
      <c r="A8" s="31" t="s">
        <v>72</v>
      </c>
      <c r="B8" s="9" t="s">
        <v>142</v>
      </c>
      <c r="C8" s="9" t="s">
        <v>143</v>
      </c>
      <c r="D8" s="9" t="s">
        <v>144</v>
      </c>
      <c r="E8" s="9" t="s">
        <v>145</v>
      </c>
      <c r="F8" s="9" t="s">
        <v>146</v>
      </c>
      <c r="G8" s="9" t="s">
        <v>147</v>
      </c>
      <c r="H8" s="9" t="s">
        <v>148</v>
      </c>
      <c r="I8" s="9" t="s">
        <v>149</v>
      </c>
      <c r="J8" s="9" t="s">
        <v>150</v>
      </c>
      <c r="K8" s="9" t="s">
        <v>151</v>
      </c>
      <c r="L8" s="10" t="s">
        <v>152</v>
      </c>
    </row>
    <row r="9" spans="1:12" s="28" customFormat="1" ht="6" customHeight="1" x14ac:dyDescent="0.15">
      <c r="A9" s="16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0.5" customHeight="1" x14ac:dyDescent="0.15">
      <c r="A10" s="44" t="s">
        <v>153</v>
      </c>
      <c r="B10" s="8">
        <v>12589</v>
      </c>
      <c r="C10" s="8">
        <v>3983</v>
      </c>
      <c r="D10" s="8">
        <v>2262</v>
      </c>
      <c r="E10" s="8">
        <v>390</v>
      </c>
      <c r="F10" s="8">
        <v>53</v>
      </c>
      <c r="G10" s="8">
        <v>1502</v>
      </c>
      <c r="H10" s="8">
        <v>1409</v>
      </c>
      <c r="I10" s="8">
        <v>662</v>
      </c>
      <c r="J10" s="8">
        <v>903</v>
      </c>
      <c r="K10" s="8">
        <v>1105</v>
      </c>
      <c r="L10" s="8">
        <v>320</v>
      </c>
    </row>
    <row r="11" spans="1:12" ht="10.5" customHeight="1" x14ac:dyDescent="0.15">
      <c r="A11" s="43" t="s">
        <v>154</v>
      </c>
      <c r="B11" s="8">
        <v>12634</v>
      </c>
      <c r="C11" s="8">
        <v>4018</v>
      </c>
      <c r="D11" s="8">
        <v>2267</v>
      </c>
      <c r="E11" s="8">
        <v>396</v>
      </c>
      <c r="F11" s="8">
        <v>53</v>
      </c>
      <c r="G11" s="8">
        <v>1513</v>
      </c>
      <c r="H11" s="8">
        <v>1394</v>
      </c>
      <c r="I11" s="8">
        <v>658</v>
      </c>
      <c r="J11" s="8">
        <v>909</v>
      </c>
      <c r="K11" s="8">
        <v>1107</v>
      </c>
      <c r="L11" s="8">
        <v>319</v>
      </c>
    </row>
    <row r="12" spans="1:12" ht="10.5" customHeight="1" x14ac:dyDescent="0.15">
      <c r="A12" s="43" t="s">
        <v>155</v>
      </c>
      <c r="B12" s="15">
        <v>12670</v>
      </c>
      <c r="C12" s="15">
        <v>3996</v>
      </c>
      <c r="D12" s="15">
        <v>2234</v>
      </c>
      <c r="E12" s="15">
        <v>399</v>
      </c>
      <c r="F12" s="15">
        <v>53</v>
      </c>
      <c r="G12" s="15">
        <v>1587</v>
      </c>
      <c r="H12" s="15">
        <v>1394</v>
      </c>
      <c r="I12" s="15">
        <v>656</v>
      </c>
      <c r="J12" s="15">
        <v>905</v>
      </c>
      <c r="K12" s="15">
        <v>1127</v>
      </c>
      <c r="L12" s="15">
        <v>319</v>
      </c>
    </row>
    <row r="13" spans="1:12" ht="10.5" customHeight="1" x14ac:dyDescent="0.15">
      <c r="A13" s="43" t="s">
        <v>156</v>
      </c>
      <c r="B13" s="14">
        <v>12613</v>
      </c>
      <c r="C13" s="15">
        <v>3991</v>
      </c>
      <c r="D13" s="15">
        <v>2203</v>
      </c>
      <c r="E13" s="15">
        <v>400</v>
      </c>
      <c r="F13" s="15">
        <v>53</v>
      </c>
      <c r="G13" s="15">
        <v>1569</v>
      </c>
      <c r="H13" s="15">
        <v>1403</v>
      </c>
      <c r="I13" s="15">
        <v>658</v>
      </c>
      <c r="J13" s="15">
        <v>910</v>
      </c>
      <c r="K13" s="15">
        <v>1109</v>
      </c>
      <c r="L13" s="15">
        <v>317</v>
      </c>
    </row>
    <row r="14" spans="1:12" s="5" customFormat="1" ht="10.5" customHeight="1" x14ac:dyDescent="0.15">
      <c r="A14" s="42" t="s">
        <v>157</v>
      </c>
      <c r="B14" s="38">
        <v>13110</v>
      </c>
      <c r="C14" s="24">
        <v>4147</v>
      </c>
      <c r="D14" s="24">
        <v>2235</v>
      </c>
      <c r="E14" s="24">
        <v>401</v>
      </c>
      <c r="F14" s="24">
        <v>53</v>
      </c>
      <c r="G14" s="24">
        <v>973</v>
      </c>
      <c r="H14" s="24">
        <v>1642</v>
      </c>
      <c r="I14" s="24">
        <v>818</v>
      </c>
      <c r="J14" s="24">
        <v>1412</v>
      </c>
      <c r="K14" s="24">
        <v>1112</v>
      </c>
      <c r="L14" s="24">
        <v>317</v>
      </c>
    </row>
    <row r="15" spans="1:12" s="23" customFormat="1" ht="6" customHeight="1" x14ac:dyDescent="0.15">
      <c r="A15" s="1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0.5" customHeight="1" x14ac:dyDescent="0.15">
      <c r="A16" s="13" t="s">
        <v>158</v>
      </c>
    </row>
    <row r="18" spans="1:2" x14ac:dyDescent="0.15">
      <c r="A18" s="1" t="s">
        <v>0</v>
      </c>
    </row>
    <row r="20" spans="1:2" ht="24" customHeight="1" x14ac:dyDescent="0.15">
      <c r="B20" s="41"/>
    </row>
  </sheetData>
  <phoneticPr fontId="12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2003-08-27T07:46:45Z</cp:lastPrinted>
  <dcterms:created xsi:type="dcterms:W3CDTF">1999-04-05T07:54:55Z</dcterms:created>
  <dcterms:modified xsi:type="dcterms:W3CDTF">2024-03-26T01:58:45Z</dcterms:modified>
</cp:coreProperties>
</file>