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4高塚\"/>
    </mc:Choice>
  </mc:AlternateContent>
  <xr:revisionPtr revIDLastSave="0" documentId="13_ncr:1_{CD0D5DCD-8010-4569-AC82-981A0CE177E5}" xr6:coauthVersionLast="47" xr6:coauthVersionMax="47" xr10:uidLastSave="{00000000-0000-0000-0000-000000000000}"/>
  <bookViews>
    <workbookView xWindow="-120" yWindow="-120" windowWidth="20730" windowHeight="11310" tabRatio="825"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7">'H18'!$A$1:$M$55</definedName>
    <definedName name="_xlnm.Print_Area" localSheetId="16">'H19'!$A$1:$M$55</definedName>
    <definedName name="_xlnm.Print_Area" localSheetId="14">'H21'!$A$3:$H$70</definedName>
    <definedName name="_xlnm.Print_Area" localSheetId="13">'H22'!$A$4:$H$74</definedName>
    <definedName name="_xlnm.Print_Area" localSheetId="12">'H23'!$A$2:$H$72</definedName>
    <definedName name="_xlnm.Print_Area" localSheetId="11">'H24'!$A$4:$H$72</definedName>
    <definedName name="_xlnm.Print_Area" localSheetId="10">'H25'!$A$3:$H$74</definedName>
    <definedName name="_xlnm.Print_Area" localSheetId="9">'H26'!$A$3:$H$77</definedName>
    <definedName name="_xlnm.Print_Area" localSheetId="8">'H27'!$A$3:$H$77</definedName>
    <definedName name="_xlnm.Print_Area" localSheetId="7">'H28'!$A$4:$H$76</definedName>
    <definedName name="_xlnm.Print_Area" localSheetId="5">'H30'!$A$2:$H$76</definedName>
    <definedName name="_xlnm.Print_Area" localSheetId="4">'R01'!$A$4:$H$75</definedName>
    <definedName name="_xlnm.Print_Area" localSheetId="3">'R02'!$A$3:$H$75</definedName>
    <definedName name="_xlnm.Print_Area" localSheetId="2">'R03'!$A$2:$H$75</definedName>
    <definedName name="_xlnm.Print_Area" localSheetId="1">'R04'!$A$2:$F$74</definedName>
    <definedName name="_xlnm.Print_Area" localSheetId="0">'R05'!$A$1:$F$74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6" i="20" l="1"/>
  <c r="E56" i="20"/>
  <c r="D56" i="20"/>
  <c r="C56" i="20"/>
  <c r="B56" i="20"/>
  <c r="H34" i="20"/>
  <c r="G34" i="20"/>
  <c r="F34" i="20"/>
  <c r="E34" i="20"/>
  <c r="D34" i="20"/>
  <c r="E26" i="20"/>
  <c r="C26" i="20"/>
  <c r="E25" i="20"/>
  <c r="F12" i="20"/>
  <c r="D12" i="20"/>
  <c r="B12" i="20"/>
  <c r="F14" i="20" l="1"/>
  <c r="B58" i="20"/>
  <c r="D36" i="20"/>
  <c r="E36" i="20"/>
  <c r="F36" i="20"/>
  <c r="C58" i="20"/>
  <c r="G36" i="20"/>
  <c r="E12" i="20"/>
  <c r="E14" i="20" s="1"/>
  <c r="G14" i="20"/>
  <c r="H36" i="20"/>
  <c r="D58" i="20"/>
  <c r="E58" i="20"/>
  <c r="F58" i="20"/>
  <c r="F62" i="19" l="1"/>
  <c r="E61" i="19"/>
  <c r="D38" i="19"/>
  <c r="E26" i="19"/>
  <c r="C26" i="19"/>
  <c r="D17" i="11" l="1"/>
  <c r="D18" i="11"/>
  <c r="D19" i="11"/>
  <c r="D20" i="11"/>
  <c r="D21" i="11"/>
  <c r="D22" i="11"/>
  <c r="D23" i="11"/>
  <c r="D24" i="11"/>
  <c r="D25" i="11"/>
  <c r="D26" i="11"/>
</calcChain>
</file>

<file path=xl/sharedStrings.xml><?xml version="1.0" encoding="utf-8"?>
<sst xmlns="http://schemas.openxmlformats.org/spreadsheetml/2006/main" count="2240" uniqueCount="424">
  <si>
    <t>　　　　　　　　　　　　　　　　　　　　　　　　　　　　　　　　</t>
  </si>
  <si>
    <t>（単位　１，０００円）</t>
  </si>
  <si>
    <t>借入先</t>
  </si>
  <si>
    <t>総額</t>
  </si>
  <si>
    <t>総額に対する百分比（％）</t>
  </si>
  <si>
    <t>一般会計</t>
  </si>
  <si>
    <t>母子寡婦福祉資金貸付事業特別会計</t>
  </si>
  <si>
    <t>介護保険事業特別会計</t>
    <rPh sb="0" eb="2">
      <t>カイゴ</t>
    </rPh>
    <rPh sb="2" eb="4">
      <t>ホケン</t>
    </rPh>
    <phoneticPr fontId="4"/>
  </si>
  <si>
    <t>中央卸売市場特別会計</t>
  </si>
  <si>
    <t>中央卸売市場第二市場・と畜場特別会計</t>
  </si>
  <si>
    <t>－</t>
  </si>
  <si>
    <t>百分比</t>
  </si>
  <si>
    <t>資金運用部</t>
  </si>
  <si>
    <t>簡易保険局</t>
  </si>
  <si>
    <t>郵便貯金</t>
    <rPh sb="0" eb="2">
      <t>ユウビン</t>
    </rPh>
    <rPh sb="2" eb="4">
      <t>チョキン</t>
    </rPh>
    <phoneticPr fontId="4"/>
  </si>
  <si>
    <t>厚生労働省</t>
    <rPh sb="2" eb="4">
      <t>ロウドウ</t>
    </rPh>
    <phoneticPr fontId="4"/>
  </si>
  <si>
    <t>国土交通省</t>
    <rPh sb="0" eb="2">
      <t>コクド</t>
    </rPh>
    <rPh sb="2" eb="4">
      <t>コウツウ</t>
    </rPh>
    <rPh sb="4" eb="5">
      <t>ショウ</t>
    </rPh>
    <phoneticPr fontId="4"/>
  </si>
  <si>
    <t>環境省</t>
    <rPh sb="0" eb="2">
      <t>カンキョウ</t>
    </rPh>
    <rPh sb="2" eb="3">
      <t>ショウ</t>
    </rPh>
    <phoneticPr fontId="4"/>
  </si>
  <si>
    <t>京都府</t>
    <rPh sb="0" eb="3">
      <t>キョウトフ</t>
    </rPh>
    <phoneticPr fontId="4"/>
  </si>
  <si>
    <t>公営企業金融公庫</t>
  </si>
  <si>
    <t>市場公募債</t>
  </si>
  <si>
    <t>縁故債</t>
  </si>
  <si>
    <t>７　市債</t>
    <phoneticPr fontId="4"/>
  </si>
  <si>
    <t>（１）　会計別及び借入先別現在高</t>
    <phoneticPr fontId="4"/>
  </si>
  <si>
    <r>
      <t>地域水道</t>
    </r>
    <r>
      <rPr>
        <sz val="8"/>
        <color indexed="8"/>
        <rFont val="ＭＳ 明朝"/>
        <family val="1"/>
        <charset val="128"/>
      </rPr>
      <t>特別会計</t>
    </r>
    <rPh sb="4" eb="6">
      <t>トクベツ</t>
    </rPh>
    <rPh sb="6" eb="8">
      <t>カイケイ</t>
    </rPh>
    <phoneticPr fontId="4"/>
  </si>
  <si>
    <t>市街地再開発事業特別会計</t>
    <rPh sb="3" eb="6">
      <t>サイカイハツ</t>
    </rPh>
    <rPh sb="6" eb="8">
      <t>ジギョウ</t>
    </rPh>
    <rPh sb="8" eb="10">
      <t>トクベツ</t>
    </rPh>
    <rPh sb="10" eb="12">
      <t>カイケイ</t>
    </rPh>
    <phoneticPr fontId="4"/>
  </si>
  <si>
    <t>駐車場事業特別会計</t>
    <rPh sb="3" eb="5">
      <t>ジギョウ</t>
    </rPh>
    <rPh sb="5" eb="7">
      <t>トクベツ</t>
    </rPh>
    <rPh sb="7" eb="9">
      <t>カイケイ</t>
    </rPh>
    <phoneticPr fontId="4"/>
  </si>
  <si>
    <t>土地取得特別会計</t>
    <rPh sb="4" eb="6">
      <t>トクベツ</t>
    </rPh>
    <rPh sb="6" eb="8">
      <t>カイケイ</t>
    </rPh>
    <phoneticPr fontId="4"/>
  </si>
  <si>
    <t>病院事業特別会計</t>
    <rPh sb="4" eb="6">
      <t>トクベツ</t>
    </rPh>
    <rPh sb="6" eb="8">
      <t>カイケイ</t>
    </rPh>
    <phoneticPr fontId="4"/>
  </si>
  <si>
    <t>水道事業特別会計</t>
    <rPh sb="4" eb="6">
      <t>トクベツ</t>
    </rPh>
    <rPh sb="6" eb="8">
      <t>カイケイ</t>
    </rPh>
    <phoneticPr fontId="4"/>
  </si>
  <si>
    <t>公共下水道事業特別会計</t>
    <rPh sb="5" eb="7">
      <t>ジギョウ</t>
    </rPh>
    <rPh sb="7" eb="9">
      <t>トクベツ</t>
    </rPh>
    <rPh sb="9" eb="11">
      <t>カイケイ</t>
    </rPh>
    <phoneticPr fontId="4"/>
  </si>
  <si>
    <t>自動車運送事業特別会計</t>
    <rPh sb="3" eb="5">
      <t>ウンソウ</t>
    </rPh>
    <rPh sb="5" eb="7">
      <t>ジギョウ</t>
    </rPh>
    <rPh sb="7" eb="9">
      <t>トクベツ</t>
    </rPh>
    <rPh sb="9" eb="11">
      <t>カイケイ</t>
    </rPh>
    <phoneticPr fontId="4"/>
  </si>
  <si>
    <t>高速鉄道事業特別会計</t>
    <rPh sb="6" eb="8">
      <t>トクベツ</t>
    </rPh>
    <rPh sb="8" eb="10">
      <t>カイケイ</t>
    </rPh>
    <phoneticPr fontId="4"/>
  </si>
  <si>
    <r>
      <t>平成</t>
    </r>
    <r>
      <rPr>
        <sz val="8"/>
        <rFont val="ＭＳ 明朝"/>
        <family val="1"/>
        <charset val="128"/>
      </rPr>
      <t>10年度末</t>
    </r>
    <r>
      <rPr>
        <b/>
        <sz val="9.5500000000000007"/>
        <rFont val="ＭＳ 明朝"/>
        <family val="1"/>
        <charset val="128"/>
      </rPr>
      <t/>
    </r>
  </si>
  <si>
    <r>
      <t>平成</t>
    </r>
    <r>
      <rPr>
        <sz val="8"/>
        <rFont val="ＭＳ 明朝"/>
        <family val="1"/>
        <charset val="128"/>
      </rPr>
      <t>11年度末</t>
    </r>
    <r>
      <rPr>
        <b/>
        <sz val="9.5500000000000007"/>
        <rFont val="ＭＳ 明朝"/>
        <family val="1"/>
        <charset val="128"/>
      </rPr>
      <t/>
    </r>
  </si>
  <si>
    <t>財政融資</t>
    <rPh sb="0" eb="2">
      <t>ザイセイ</t>
    </rPh>
    <rPh sb="2" eb="4">
      <t>ユウシ</t>
    </rPh>
    <phoneticPr fontId="4"/>
  </si>
  <si>
    <t>　資料：京都市理財局財務部主計課</t>
    <phoneticPr fontId="4"/>
  </si>
  <si>
    <t>　注1）起債前借分を含む。　注2）満期一括償還金への積立金を除く。　</t>
    <phoneticPr fontId="4"/>
  </si>
  <si>
    <t xml:space="preserve">  注3）平成12年度から，市街地再開発事業特別会計は一般会計に移管。　</t>
    <phoneticPr fontId="4"/>
  </si>
  <si>
    <t>平成9年度末</t>
    <phoneticPr fontId="4"/>
  </si>
  <si>
    <r>
      <t>平成</t>
    </r>
    <r>
      <rPr>
        <sz val="8"/>
        <color indexed="8"/>
        <rFont val="ＭＳ 明朝"/>
        <family val="1"/>
        <charset val="128"/>
      </rPr>
      <t>12年度末</t>
    </r>
    <r>
      <rPr>
        <b/>
        <sz val="9.5500000000000007"/>
        <rFont val="ＭＳ 明朝"/>
        <family val="1"/>
        <charset val="128"/>
      </rPr>
      <t/>
    </r>
    <phoneticPr fontId="4"/>
  </si>
  <si>
    <r>
      <t>平成</t>
    </r>
    <r>
      <rPr>
        <b/>
        <sz val="8"/>
        <color indexed="8"/>
        <rFont val="ＭＳ ゴシック"/>
        <family val="3"/>
        <charset val="128"/>
      </rPr>
      <t>13年度末</t>
    </r>
    <r>
      <rPr>
        <b/>
        <sz val="9.5500000000000007"/>
        <rFont val="ＭＳ 明朝"/>
        <family val="1"/>
        <charset val="128"/>
      </rPr>
      <t/>
    </r>
    <phoneticPr fontId="4"/>
  </si>
  <si>
    <r>
      <t>平成</t>
    </r>
    <r>
      <rPr>
        <b/>
        <sz val="8"/>
        <color indexed="8"/>
        <rFont val="ＭＳ ゴシック"/>
        <family val="3"/>
        <charset val="128"/>
      </rPr>
      <t>14年度末</t>
    </r>
    <r>
      <rPr>
        <b/>
        <sz val="9.5500000000000007"/>
        <rFont val="ＭＳ 明朝"/>
        <family val="1"/>
        <charset val="128"/>
      </rPr>
      <t/>
    </r>
    <phoneticPr fontId="4"/>
  </si>
  <si>
    <r>
      <t>平成</t>
    </r>
    <r>
      <rPr>
        <sz val="8"/>
        <color indexed="8"/>
        <rFont val="ＭＳ 明朝"/>
        <family val="1"/>
        <charset val="128"/>
      </rPr>
      <t>13年度末</t>
    </r>
    <r>
      <rPr>
        <b/>
        <sz val="9.5500000000000007"/>
        <rFont val="ＭＳ 明朝"/>
        <family val="1"/>
        <charset val="128"/>
      </rPr>
      <t/>
    </r>
    <phoneticPr fontId="4"/>
  </si>
  <si>
    <r>
      <t>平成</t>
    </r>
    <r>
      <rPr>
        <sz val="8"/>
        <rFont val="ＭＳ 明朝"/>
        <family val="1"/>
        <charset val="128"/>
      </rPr>
      <t>12年度末</t>
    </r>
    <r>
      <rPr>
        <b/>
        <sz val="9.5500000000000007"/>
        <rFont val="ＭＳ 明朝"/>
        <family val="1"/>
        <charset val="128"/>
      </rPr>
      <t/>
    </r>
    <phoneticPr fontId="4"/>
  </si>
  <si>
    <r>
      <t>平成</t>
    </r>
    <r>
      <rPr>
        <sz val="8"/>
        <rFont val="ＭＳ 明朝"/>
        <family val="1"/>
        <charset val="128"/>
      </rPr>
      <t>11年度末</t>
    </r>
    <r>
      <rPr>
        <b/>
        <sz val="9.5500000000000007"/>
        <rFont val="ＭＳ 明朝"/>
        <family val="1"/>
        <charset val="128"/>
      </rPr>
      <t/>
    </r>
    <phoneticPr fontId="4"/>
  </si>
  <si>
    <t>平成10年度末</t>
    <phoneticPr fontId="4"/>
  </si>
  <si>
    <t xml:space="preserve">  注3）平成12年度から，市街地再開発事業特別会計は一般会計に移管。　</t>
    <phoneticPr fontId="4"/>
  </si>
  <si>
    <t>　注1）起債前借分を含む。　注2）満期一括償還金への積立金を除く。　</t>
    <phoneticPr fontId="4"/>
  </si>
  <si>
    <t>　資料：京都市理財局財務部主計課</t>
    <phoneticPr fontId="4"/>
  </si>
  <si>
    <r>
      <t>平成</t>
    </r>
    <r>
      <rPr>
        <b/>
        <sz val="8"/>
        <color indexed="8"/>
        <rFont val="ＭＳ ゴシック"/>
        <family val="3"/>
        <charset val="128"/>
      </rPr>
      <t>15年度末</t>
    </r>
    <r>
      <rPr>
        <b/>
        <sz val="9.5500000000000007"/>
        <rFont val="ＭＳ 明朝"/>
        <family val="1"/>
        <charset val="128"/>
      </rPr>
      <t/>
    </r>
    <phoneticPr fontId="4"/>
  </si>
  <si>
    <r>
      <t>平成</t>
    </r>
    <r>
      <rPr>
        <sz val="8"/>
        <color indexed="8"/>
        <rFont val="ＭＳ ゴシック"/>
        <family val="3"/>
        <charset val="128"/>
      </rPr>
      <t>14年度末</t>
    </r>
    <r>
      <rPr>
        <b/>
        <sz val="9.5500000000000007"/>
        <rFont val="ＭＳ 明朝"/>
        <family val="1"/>
        <charset val="128"/>
      </rPr>
      <t/>
    </r>
    <phoneticPr fontId="4"/>
  </si>
  <si>
    <r>
      <t>平成</t>
    </r>
    <r>
      <rPr>
        <sz val="8"/>
        <color indexed="8"/>
        <rFont val="ＭＳ 明朝"/>
        <family val="1"/>
        <charset val="128"/>
      </rPr>
      <t>13年度末</t>
    </r>
    <r>
      <rPr>
        <b/>
        <sz val="9.5500000000000007"/>
        <rFont val="ＭＳ 明朝"/>
        <family val="1"/>
        <charset val="128"/>
      </rPr>
      <t/>
    </r>
    <phoneticPr fontId="4"/>
  </si>
  <si>
    <r>
      <t>平成</t>
    </r>
    <r>
      <rPr>
        <sz val="8"/>
        <rFont val="ＭＳ 明朝"/>
        <family val="1"/>
        <charset val="128"/>
      </rPr>
      <t>12年度末</t>
    </r>
    <r>
      <rPr>
        <b/>
        <sz val="9.5500000000000007"/>
        <rFont val="ＭＳ 明朝"/>
        <family val="1"/>
        <charset val="128"/>
      </rPr>
      <t/>
    </r>
    <phoneticPr fontId="4"/>
  </si>
  <si>
    <r>
      <t>平成11年度末</t>
    </r>
    <r>
      <rPr>
        <b/>
        <sz val="9.5500000000000007"/>
        <rFont val="ＭＳ 明朝"/>
        <family val="1"/>
        <charset val="128"/>
      </rPr>
      <t/>
    </r>
    <phoneticPr fontId="4"/>
  </si>
  <si>
    <t>（１）　会計別及び借入先別現在高</t>
    <phoneticPr fontId="4"/>
  </si>
  <si>
    <t>７　市債</t>
    <phoneticPr fontId="4"/>
  </si>
  <si>
    <t xml:space="preserve">  注3）市街地再開発事業特別会計は平成12年度から一般会計に移管。　</t>
    <rPh sb="18" eb="20">
      <t>ヘイセイ</t>
    </rPh>
    <rPh sb="22" eb="24">
      <t>ネンド</t>
    </rPh>
    <rPh sb="26" eb="28">
      <t>イッパン</t>
    </rPh>
    <phoneticPr fontId="4"/>
  </si>
  <si>
    <t>　注1）起債前借分を含む。　注2）満期一括償還金への積立金を除く。　</t>
    <phoneticPr fontId="4"/>
  </si>
  <si>
    <t>　資料：京都市理財局財務部主計課</t>
    <phoneticPr fontId="4"/>
  </si>
  <si>
    <r>
      <t>平成</t>
    </r>
    <r>
      <rPr>
        <b/>
        <sz val="8"/>
        <color indexed="8"/>
        <rFont val="ＭＳ ゴシック"/>
        <family val="3"/>
        <charset val="128"/>
      </rPr>
      <t>16年度末</t>
    </r>
    <r>
      <rPr>
        <b/>
        <sz val="9.5500000000000007"/>
        <rFont val="ＭＳ 明朝"/>
        <family val="1"/>
        <charset val="128"/>
      </rPr>
      <t/>
    </r>
    <phoneticPr fontId="4"/>
  </si>
  <si>
    <r>
      <t>平成</t>
    </r>
    <r>
      <rPr>
        <sz val="8"/>
        <color indexed="8"/>
        <rFont val="ＭＳ 明朝"/>
        <family val="1"/>
        <charset val="128"/>
      </rPr>
      <t>15年度末</t>
    </r>
    <r>
      <rPr>
        <b/>
        <sz val="9.5500000000000007"/>
        <rFont val="ＭＳ 明朝"/>
        <family val="1"/>
        <charset val="128"/>
      </rPr>
      <t/>
    </r>
    <phoneticPr fontId="4"/>
  </si>
  <si>
    <r>
      <t>平成</t>
    </r>
    <r>
      <rPr>
        <sz val="8"/>
        <color indexed="8"/>
        <rFont val="ＭＳ 明朝"/>
        <family val="1"/>
        <charset val="128"/>
      </rPr>
      <t>14年度末</t>
    </r>
    <r>
      <rPr>
        <b/>
        <sz val="9.5500000000000007"/>
        <rFont val="ＭＳ 明朝"/>
        <family val="1"/>
        <charset val="128"/>
      </rPr>
      <t/>
    </r>
  </si>
  <si>
    <r>
      <t>平成</t>
    </r>
    <r>
      <rPr>
        <sz val="8"/>
        <color indexed="8"/>
        <rFont val="ＭＳ 明朝"/>
        <family val="1"/>
        <charset val="128"/>
      </rPr>
      <t>13年度末</t>
    </r>
    <r>
      <rPr>
        <b/>
        <sz val="9.5500000000000007"/>
        <rFont val="ＭＳ 明朝"/>
        <family val="1"/>
        <charset val="128"/>
      </rPr>
      <t/>
    </r>
  </si>
  <si>
    <r>
      <t>平成12年度末</t>
    </r>
    <r>
      <rPr>
        <b/>
        <sz val="9.5500000000000007"/>
        <rFont val="ＭＳ 明朝"/>
        <family val="1"/>
        <charset val="128"/>
      </rPr>
      <t/>
    </r>
    <phoneticPr fontId="4"/>
  </si>
  <si>
    <t>（１）　会計別及び借入先別現在高</t>
    <phoneticPr fontId="4"/>
  </si>
  <si>
    <t>７　市債</t>
    <phoneticPr fontId="4"/>
  </si>
  <si>
    <t>縁故債</t>
    <phoneticPr fontId="4"/>
  </si>
  <si>
    <t>市場公募債</t>
    <phoneticPr fontId="4"/>
  </si>
  <si>
    <t>公営企業金融公庫</t>
    <phoneticPr fontId="4"/>
  </si>
  <si>
    <t>簡易保険局</t>
    <phoneticPr fontId="4"/>
  </si>
  <si>
    <t>資金運用部</t>
    <phoneticPr fontId="4"/>
  </si>
  <si>
    <t>構成比</t>
    <rPh sb="0" eb="2">
      <t>コウセイ</t>
    </rPh>
    <phoneticPr fontId="4"/>
  </si>
  <si>
    <r>
      <t>平成</t>
    </r>
    <r>
      <rPr>
        <b/>
        <sz val="8"/>
        <color indexed="8"/>
        <rFont val="ＭＳ ゴシック"/>
        <family val="3"/>
        <charset val="128"/>
      </rPr>
      <t>17年度</t>
    </r>
    <r>
      <rPr>
        <b/>
        <sz val="9.5500000000000007"/>
        <rFont val="ＭＳ 明朝"/>
        <family val="1"/>
        <charset val="128"/>
      </rPr>
      <t/>
    </r>
    <phoneticPr fontId="4"/>
  </si>
  <si>
    <r>
      <t>平成</t>
    </r>
    <r>
      <rPr>
        <sz val="8"/>
        <color indexed="8"/>
        <rFont val="ＭＳ 明朝"/>
        <family val="1"/>
        <charset val="128"/>
      </rPr>
      <t>16年度</t>
    </r>
    <r>
      <rPr>
        <b/>
        <sz val="9.5500000000000007"/>
        <rFont val="ＭＳ 明朝"/>
        <family val="1"/>
        <charset val="128"/>
      </rPr>
      <t/>
    </r>
    <phoneticPr fontId="4"/>
  </si>
  <si>
    <r>
      <t>平成</t>
    </r>
    <r>
      <rPr>
        <sz val="8"/>
        <color indexed="8"/>
        <rFont val="ＭＳ 明朝"/>
        <family val="1"/>
        <charset val="128"/>
      </rPr>
      <t>15年度</t>
    </r>
    <r>
      <rPr>
        <b/>
        <sz val="9.5500000000000007"/>
        <rFont val="ＭＳ 明朝"/>
        <family val="1"/>
        <charset val="128"/>
      </rPr>
      <t/>
    </r>
    <phoneticPr fontId="4"/>
  </si>
  <si>
    <r>
      <t>平成</t>
    </r>
    <r>
      <rPr>
        <sz val="8"/>
        <color indexed="8"/>
        <rFont val="ＭＳ 明朝"/>
        <family val="1"/>
        <charset val="128"/>
      </rPr>
      <t>14年度</t>
    </r>
    <r>
      <rPr>
        <b/>
        <sz val="9.5500000000000007"/>
        <rFont val="ＭＳ 明朝"/>
        <family val="1"/>
        <charset val="128"/>
      </rPr>
      <t/>
    </r>
    <phoneticPr fontId="4"/>
  </si>
  <si>
    <r>
      <t>平成13年度</t>
    </r>
    <r>
      <rPr>
        <b/>
        <sz val="9.5500000000000007"/>
        <rFont val="ＭＳ 明朝"/>
        <family val="1"/>
        <charset val="128"/>
      </rPr>
      <t/>
    </r>
    <phoneticPr fontId="4"/>
  </si>
  <si>
    <t>高速鉄道事業
特別会計</t>
    <rPh sb="7" eb="9">
      <t>トクベツ</t>
    </rPh>
    <rPh sb="9" eb="11">
      <t>カイケイ</t>
    </rPh>
    <phoneticPr fontId="4"/>
  </si>
  <si>
    <t>自動車運送
事業特別会計</t>
    <rPh sb="3" eb="5">
      <t>ウンソウ</t>
    </rPh>
    <rPh sb="6" eb="8">
      <t>ジギョウ</t>
    </rPh>
    <rPh sb="8" eb="10">
      <t>トクベツ</t>
    </rPh>
    <rPh sb="10" eb="12">
      <t>カイケイ</t>
    </rPh>
    <phoneticPr fontId="4"/>
  </si>
  <si>
    <t>水道事業
特別会計</t>
    <rPh sb="5" eb="7">
      <t>トクベツ</t>
    </rPh>
    <rPh sb="7" eb="9">
      <t>カイケイ</t>
    </rPh>
    <phoneticPr fontId="4"/>
  </si>
  <si>
    <t>病院事業
特別会計</t>
    <rPh sb="5" eb="7">
      <t>トクベツ</t>
    </rPh>
    <rPh sb="7" eb="9">
      <t>カイケイ</t>
    </rPh>
    <phoneticPr fontId="4"/>
  </si>
  <si>
    <t>土地取得
特別会計</t>
    <rPh sb="5" eb="7">
      <t>トクベツ</t>
    </rPh>
    <rPh sb="7" eb="9">
      <t>カイケイ</t>
    </rPh>
    <phoneticPr fontId="4"/>
  </si>
  <si>
    <t>駐車場事業
特別会計</t>
    <rPh sb="3" eb="5">
      <t>ジギョウ</t>
    </rPh>
    <rPh sb="6" eb="8">
      <t>トクベツ</t>
    </rPh>
    <rPh sb="8" eb="10">
      <t>カイケイ</t>
    </rPh>
    <phoneticPr fontId="4"/>
  </si>
  <si>
    <t>市街地
再開発事業
特別会計</t>
    <rPh sb="4" eb="7">
      <t>サイカイハツ</t>
    </rPh>
    <rPh sb="7" eb="9">
      <t>ジギョウ</t>
    </rPh>
    <rPh sb="10" eb="12">
      <t>トクベツ</t>
    </rPh>
    <rPh sb="12" eb="14">
      <t>カイケイ</t>
    </rPh>
    <phoneticPr fontId="4"/>
  </si>
  <si>
    <t>農業集落
排水事業
特別会計</t>
    <rPh sb="0" eb="2">
      <t>ノウギョウ</t>
    </rPh>
    <rPh sb="2" eb="4">
      <t>シュウラク</t>
    </rPh>
    <rPh sb="5" eb="7">
      <t>ハイスイ</t>
    </rPh>
    <rPh sb="7" eb="9">
      <t>ジギョウ</t>
    </rPh>
    <rPh sb="10" eb="12">
      <t>トクベツ</t>
    </rPh>
    <rPh sb="12" eb="14">
      <t>カイケイ</t>
    </rPh>
    <phoneticPr fontId="4"/>
  </si>
  <si>
    <t>中央卸売市場第二市場・と畜場特別会計</t>
    <rPh sb="6" eb="8">
      <t>ダイニ</t>
    </rPh>
    <rPh sb="8" eb="10">
      <t>シジョウ</t>
    </rPh>
    <rPh sb="12" eb="13">
      <t>チク</t>
    </rPh>
    <rPh sb="13" eb="14">
      <t>バ</t>
    </rPh>
    <rPh sb="14" eb="16">
      <t>トクベツ</t>
    </rPh>
    <rPh sb="16" eb="18">
      <t>カイケイ</t>
    </rPh>
    <phoneticPr fontId="4"/>
  </si>
  <si>
    <t>年度・借入先</t>
    <rPh sb="0" eb="2">
      <t>ネンド</t>
    </rPh>
    <phoneticPr fontId="4"/>
  </si>
  <si>
    <t>中央卸売市場
特別会計</t>
    <rPh sb="4" eb="6">
      <t>シジョウ</t>
    </rPh>
    <rPh sb="7" eb="9">
      <t>トクベツ</t>
    </rPh>
    <rPh sb="9" eb="11">
      <t>カイケイ</t>
    </rPh>
    <phoneticPr fontId="4"/>
  </si>
  <si>
    <t>特定環境保全公共下水道
特別会計</t>
    <rPh sb="0" eb="2">
      <t>トクテイ</t>
    </rPh>
    <rPh sb="2" eb="4">
      <t>カンキョウ</t>
    </rPh>
    <rPh sb="4" eb="6">
      <t>ホゼン</t>
    </rPh>
    <rPh sb="6" eb="8">
      <t>コウキョウ</t>
    </rPh>
    <rPh sb="8" eb="11">
      <t>ゲスイドウ</t>
    </rPh>
    <rPh sb="12" eb="14">
      <t>トクベツ</t>
    </rPh>
    <rPh sb="14" eb="16">
      <t>カイケイ</t>
    </rPh>
    <phoneticPr fontId="4"/>
  </si>
  <si>
    <t>京北地域水道
特別会計</t>
    <rPh sb="0" eb="2">
      <t>ケイホク</t>
    </rPh>
    <rPh sb="2" eb="4">
      <t>チイキ</t>
    </rPh>
    <rPh sb="4" eb="6">
      <t>スイドウ</t>
    </rPh>
    <rPh sb="7" eb="9">
      <t>トクベツ</t>
    </rPh>
    <rPh sb="9" eb="11">
      <t>カイケイ</t>
    </rPh>
    <phoneticPr fontId="4"/>
  </si>
  <si>
    <t>地域水道
特別会計</t>
    <rPh sb="5" eb="7">
      <t>トクベツ</t>
    </rPh>
    <rPh sb="7" eb="9">
      <t>カイケイ</t>
    </rPh>
    <phoneticPr fontId="4"/>
  </si>
  <si>
    <t>母子寡婦福祉資金貸付事業特別会計</t>
    <rPh sb="6" eb="8">
      <t>シキン</t>
    </rPh>
    <rPh sb="8" eb="10">
      <t>カシツケ</t>
    </rPh>
    <rPh sb="10" eb="12">
      <t>ジギョウ</t>
    </rPh>
    <rPh sb="12" eb="14">
      <t>トクベツ</t>
    </rPh>
    <rPh sb="14" eb="16">
      <t>カイケイ</t>
    </rPh>
    <phoneticPr fontId="4"/>
  </si>
  <si>
    <t>一 般 会 計</t>
    <phoneticPr fontId="4"/>
  </si>
  <si>
    <t>総額に対
する割合
（％）</t>
    <rPh sb="7" eb="9">
      <t>ワリアイ</t>
    </rPh>
    <phoneticPr fontId="4"/>
  </si>
  <si>
    <t>総　　　額</t>
    <phoneticPr fontId="4"/>
  </si>
  <si>
    <t>各年度末</t>
    <rPh sb="0" eb="3">
      <t>カクネンド</t>
    </rPh>
    <rPh sb="3" eb="4">
      <t>マツ</t>
    </rPh>
    <phoneticPr fontId="4"/>
  </si>
  <si>
    <t>（単位　１，０００円）</t>
    <phoneticPr fontId="4"/>
  </si>
  <si>
    <t>７  市債</t>
    <phoneticPr fontId="4"/>
  </si>
  <si>
    <t>　注1）起債前借分を含む。　注2）満期一括償還金への積立金を除く。　</t>
  </si>
  <si>
    <t>　資料：京都市理財局財務部主計課</t>
  </si>
  <si>
    <t>京都府</t>
  </si>
  <si>
    <t>環境省</t>
  </si>
  <si>
    <t>国土交通省</t>
  </si>
  <si>
    <t>厚生労働省</t>
  </si>
  <si>
    <t>郵便貯金</t>
  </si>
  <si>
    <t>財政融資</t>
  </si>
  <si>
    <t>構成比</t>
  </si>
  <si>
    <r>
      <t>平成</t>
    </r>
    <r>
      <rPr>
        <b/>
        <sz val="8"/>
        <rFont val="ＭＳ ゴシック"/>
        <family val="3"/>
        <charset val="128"/>
      </rPr>
      <t>18年度</t>
    </r>
    <phoneticPr fontId="4"/>
  </si>
  <si>
    <r>
      <t>平成</t>
    </r>
    <r>
      <rPr>
        <sz val="8"/>
        <rFont val="ＭＳ 明朝"/>
        <family val="1"/>
        <charset val="128"/>
      </rPr>
      <t>17年度</t>
    </r>
    <r>
      <rPr>
        <b/>
        <sz val="9.5500000000000007"/>
        <rFont val="ＭＳ 明朝"/>
        <family val="1"/>
        <charset val="128"/>
      </rPr>
      <t/>
    </r>
  </si>
  <si>
    <r>
      <t>平成</t>
    </r>
    <r>
      <rPr>
        <sz val="8"/>
        <rFont val="ＭＳ 明朝"/>
        <family val="1"/>
        <charset val="128"/>
      </rPr>
      <t>16年度</t>
    </r>
    <r>
      <rPr>
        <b/>
        <sz val="9.5500000000000007"/>
        <rFont val="ＭＳ 明朝"/>
        <family val="1"/>
        <charset val="128"/>
      </rPr>
      <t/>
    </r>
  </si>
  <si>
    <r>
      <t>平成</t>
    </r>
    <r>
      <rPr>
        <sz val="8"/>
        <rFont val="ＭＳ 明朝"/>
        <family val="1"/>
        <charset val="128"/>
      </rPr>
      <t>15年度</t>
    </r>
    <phoneticPr fontId="4"/>
  </si>
  <si>
    <t>平成14年度</t>
  </si>
  <si>
    <t>高速鉄道事業
特別会計</t>
  </si>
  <si>
    <t>自動車運送
事業特別会計</t>
  </si>
  <si>
    <t>公共下水道事業特別会計</t>
  </si>
  <si>
    <t>水道事業
特別会計</t>
  </si>
  <si>
    <t>病院事業
特別会計</t>
  </si>
  <si>
    <t>土地取得
特別会計</t>
  </si>
  <si>
    <t>駐車場事業
特別会計</t>
  </si>
  <si>
    <t>市街地
再開発事業
特別会計</t>
  </si>
  <si>
    <t>農業集落
排水事業
特別会計</t>
  </si>
  <si>
    <t>年度・借入先</t>
  </si>
  <si>
    <t>中央卸売市場
第一市場
特別会計</t>
  </si>
  <si>
    <t>特定環境保全公共下水道
特別会計</t>
  </si>
  <si>
    <t>京北地域水道
特別会計</t>
  </si>
  <si>
    <t>地域水道
特別会計</t>
  </si>
  <si>
    <t>介護保険事業特別会計</t>
  </si>
  <si>
    <t>一 般 会 計</t>
  </si>
  <si>
    <t>総額に対
する割合
（％）</t>
  </si>
  <si>
    <t>総　　　額</t>
  </si>
  <si>
    <t>年度・借入先</t>
    <phoneticPr fontId="4"/>
  </si>
  <si>
    <t>各年度末</t>
  </si>
  <si>
    <t>（１）　会計別及び借入先別現在高</t>
    <phoneticPr fontId="4"/>
  </si>
  <si>
    <t>７  　市　　　　　債</t>
    <phoneticPr fontId="4"/>
  </si>
  <si>
    <t>　注１）起債前借分を含む。　注２）満期一括償還金への積立金を除く。　</t>
    <phoneticPr fontId="4"/>
  </si>
  <si>
    <t>　資料：京都市理財局財務部主計課</t>
    <phoneticPr fontId="4"/>
  </si>
  <si>
    <t>縁故債</t>
    <phoneticPr fontId="4"/>
  </si>
  <si>
    <t>市場公募債</t>
    <phoneticPr fontId="4"/>
  </si>
  <si>
    <t>公営企業金融公庫</t>
    <phoneticPr fontId="4"/>
  </si>
  <si>
    <t>簡易保険</t>
    <phoneticPr fontId="4"/>
  </si>
  <si>
    <t>資金運用部</t>
    <phoneticPr fontId="4"/>
  </si>
  <si>
    <r>
      <t>平成</t>
    </r>
    <r>
      <rPr>
        <b/>
        <sz val="8"/>
        <color indexed="8"/>
        <rFont val="ＭＳ ゴシック"/>
        <family val="3"/>
        <charset val="128"/>
      </rPr>
      <t>19年度</t>
    </r>
    <r>
      <rPr>
        <b/>
        <sz val="9.5500000000000007"/>
        <rFont val="ＭＳ 明朝"/>
        <family val="1"/>
        <charset val="128"/>
      </rPr>
      <t/>
    </r>
    <phoneticPr fontId="4"/>
  </si>
  <si>
    <r>
      <t>平成</t>
    </r>
    <r>
      <rPr>
        <sz val="8"/>
        <color indexed="8"/>
        <rFont val="ＭＳ 明朝"/>
        <family val="1"/>
        <charset val="128"/>
      </rPr>
      <t>18年度</t>
    </r>
    <r>
      <rPr>
        <b/>
        <sz val="9.5500000000000007"/>
        <rFont val="ＭＳ 明朝"/>
        <family val="1"/>
        <charset val="128"/>
      </rPr>
      <t/>
    </r>
    <phoneticPr fontId="4"/>
  </si>
  <si>
    <r>
      <t>平成</t>
    </r>
    <r>
      <rPr>
        <sz val="8"/>
        <color indexed="8"/>
        <rFont val="ＭＳ 明朝"/>
        <family val="1"/>
        <charset val="128"/>
      </rPr>
      <t>17年度</t>
    </r>
    <r>
      <rPr>
        <b/>
        <sz val="9.5500000000000007"/>
        <rFont val="ＭＳ 明朝"/>
        <family val="1"/>
        <charset val="128"/>
      </rPr>
      <t/>
    </r>
    <phoneticPr fontId="4"/>
  </si>
  <si>
    <r>
      <t>平成</t>
    </r>
    <r>
      <rPr>
        <sz val="8"/>
        <color indexed="8"/>
        <rFont val="ＭＳ 明朝"/>
        <family val="1"/>
        <charset val="128"/>
      </rPr>
      <t>16年度</t>
    </r>
    <r>
      <rPr>
        <b/>
        <sz val="9.5500000000000007"/>
        <rFont val="ＭＳ 明朝"/>
        <family val="1"/>
        <charset val="128"/>
      </rPr>
      <t/>
    </r>
    <phoneticPr fontId="4"/>
  </si>
  <si>
    <r>
      <t>平成15年度</t>
    </r>
    <r>
      <rPr>
        <b/>
        <sz val="9.5500000000000007"/>
        <rFont val="ＭＳ 明朝"/>
        <family val="1"/>
        <charset val="128"/>
      </rPr>
      <t/>
    </r>
    <phoneticPr fontId="4"/>
  </si>
  <si>
    <t>高速鉄道事業
特別会計</t>
    <phoneticPr fontId="14"/>
  </si>
  <si>
    <t>自動車運送
事業特別会計</t>
    <phoneticPr fontId="14"/>
  </si>
  <si>
    <t>公共下水道事業
特別会計</t>
    <phoneticPr fontId="14"/>
  </si>
  <si>
    <t>水道事業
特別会計</t>
    <phoneticPr fontId="14"/>
  </si>
  <si>
    <t>病院事業
特別会計</t>
    <phoneticPr fontId="14"/>
  </si>
  <si>
    <t>土地取得
特別会計</t>
    <phoneticPr fontId="14"/>
  </si>
  <si>
    <t>市街地再開発
事業特別会計</t>
    <phoneticPr fontId="14"/>
  </si>
  <si>
    <t>年度・借入先</t>
    <phoneticPr fontId="14"/>
  </si>
  <si>
    <t>構成比</t>
    <rPh sb="0" eb="1">
      <t>カマエ</t>
    </rPh>
    <rPh sb="1" eb="2">
      <t>シゲル</t>
    </rPh>
    <rPh sb="2" eb="3">
      <t>ヒ</t>
    </rPh>
    <phoneticPr fontId="4"/>
  </si>
  <si>
    <t>駐車場事業
特別会計</t>
    <phoneticPr fontId="14"/>
  </si>
  <si>
    <t>農業集落排水
事業特別会計</t>
    <phoneticPr fontId="14"/>
  </si>
  <si>
    <t>中央卸売市場
第二市場・
と畜場特別会計</t>
    <phoneticPr fontId="14"/>
  </si>
  <si>
    <t>中央卸売市場
第一市場
特別会計</t>
    <rPh sb="4" eb="6">
      <t>シジョウ</t>
    </rPh>
    <rPh sb="7" eb="9">
      <t>ダイイチ</t>
    </rPh>
    <rPh sb="9" eb="11">
      <t>シジョウ</t>
    </rPh>
    <rPh sb="12" eb="14">
      <t>トクベツ</t>
    </rPh>
    <rPh sb="14" eb="16">
      <t>カイケイ</t>
    </rPh>
    <phoneticPr fontId="4"/>
  </si>
  <si>
    <t>特定環境保全
公共下水道特別会計</t>
    <rPh sb="0" eb="2">
      <t>トクテイ</t>
    </rPh>
    <rPh sb="2" eb="4">
      <t>カンキョウ</t>
    </rPh>
    <rPh sb="4" eb="6">
      <t>ホゼン</t>
    </rPh>
    <rPh sb="7" eb="9">
      <t>コウキョウ</t>
    </rPh>
    <rPh sb="9" eb="12">
      <t>ゲスイドウ</t>
    </rPh>
    <rPh sb="12" eb="14">
      <t>トクベツ</t>
    </rPh>
    <rPh sb="14" eb="16">
      <t>カイケイ</t>
    </rPh>
    <phoneticPr fontId="4"/>
  </si>
  <si>
    <t>地域水道
特別会計</t>
    <phoneticPr fontId="14"/>
  </si>
  <si>
    <t>介護保険事業
特別会計</t>
    <phoneticPr fontId="14"/>
  </si>
  <si>
    <t>母子寡婦福祉
資金貸付事業
特別会計</t>
    <phoneticPr fontId="14"/>
  </si>
  <si>
    <t>一　般　会　計</t>
    <rPh sb="0" eb="1">
      <t>イチ</t>
    </rPh>
    <rPh sb="2" eb="3">
      <t>パン</t>
    </rPh>
    <rPh sb="4" eb="5">
      <t>カイ</t>
    </rPh>
    <rPh sb="6" eb="7">
      <t>ケイ</t>
    </rPh>
    <phoneticPr fontId="14"/>
  </si>
  <si>
    <t>総額に対する
割合（％）</t>
    <rPh sb="0" eb="2">
      <t>ソウガク</t>
    </rPh>
    <rPh sb="3" eb="4">
      <t>タイ</t>
    </rPh>
    <rPh sb="7" eb="9">
      <t>ワリアイ</t>
    </rPh>
    <phoneticPr fontId="14"/>
  </si>
  <si>
    <t>総　　額</t>
    <rPh sb="0" eb="1">
      <t>フサ</t>
    </rPh>
    <rPh sb="3" eb="4">
      <t>ガク</t>
    </rPh>
    <phoneticPr fontId="14"/>
  </si>
  <si>
    <t>（単位　１，０００円）</t>
    <phoneticPr fontId="4"/>
  </si>
  <si>
    <t>（２）　会計別及び借入先別現在高</t>
    <phoneticPr fontId="4"/>
  </si>
  <si>
    <t>７  　市　　　　　債</t>
    <phoneticPr fontId="4"/>
  </si>
  <si>
    <t>　資料：京都市行財政局財政部財政課</t>
    <phoneticPr fontId="4"/>
  </si>
  <si>
    <t>地方公共団体金融機構</t>
    <rPh sb="0" eb="2">
      <t>チホウ</t>
    </rPh>
    <rPh sb="2" eb="4">
      <t>コウキョウ</t>
    </rPh>
    <rPh sb="4" eb="6">
      <t>ダンタイ</t>
    </rPh>
    <rPh sb="8" eb="10">
      <t>キコウ</t>
    </rPh>
    <phoneticPr fontId="4"/>
  </si>
  <si>
    <t>旧郵便貯金</t>
    <rPh sb="0" eb="1">
      <t>キュウ</t>
    </rPh>
    <rPh sb="1" eb="3">
      <t>ユウビン</t>
    </rPh>
    <rPh sb="3" eb="5">
      <t>チョキン</t>
    </rPh>
    <phoneticPr fontId="4"/>
  </si>
  <si>
    <t>旧簡易保険</t>
    <rPh sb="0" eb="1">
      <t>キュウ</t>
    </rPh>
    <phoneticPr fontId="4"/>
  </si>
  <si>
    <r>
      <t>平成</t>
    </r>
    <r>
      <rPr>
        <b/>
        <sz val="8"/>
        <rFont val="ＭＳ ゴシック"/>
        <family val="3"/>
        <charset val="128"/>
      </rPr>
      <t>20</t>
    </r>
    <r>
      <rPr>
        <b/>
        <sz val="8"/>
        <color indexed="8"/>
        <rFont val="ＭＳ ゴシック"/>
        <family val="3"/>
        <charset val="128"/>
      </rPr>
      <t>年度</t>
    </r>
    <r>
      <rPr>
        <b/>
        <sz val="9.5500000000000007"/>
        <rFont val="ＭＳ 明朝"/>
        <family val="1"/>
        <charset val="128"/>
      </rPr>
      <t/>
    </r>
    <phoneticPr fontId="4"/>
  </si>
  <si>
    <r>
      <t>平成</t>
    </r>
    <r>
      <rPr>
        <sz val="8"/>
        <color indexed="8"/>
        <rFont val="ＭＳ 明朝"/>
        <family val="1"/>
        <charset val="128"/>
      </rPr>
      <t>19年度</t>
    </r>
    <r>
      <rPr>
        <b/>
        <sz val="9.5500000000000007"/>
        <rFont val="ＭＳ 明朝"/>
        <family val="1"/>
        <charset val="128"/>
      </rPr>
      <t/>
    </r>
    <phoneticPr fontId="4"/>
  </si>
  <si>
    <t>各年度末</t>
    <rPh sb="0" eb="4">
      <t>カクネンドマツ</t>
    </rPh>
    <phoneticPr fontId="14"/>
  </si>
  <si>
    <t>７　市　　　債</t>
    <phoneticPr fontId="4"/>
  </si>
  <si>
    <t>　注１）起債前借分を含む。　注２）満期一括償還金への積立金を除く。　</t>
    <phoneticPr fontId="4"/>
  </si>
  <si>
    <t>　資料：京都市行財政局財政部財政課</t>
    <phoneticPr fontId="4"/>
  </si>
  <si>
    <t>縁故債</t>
    <phoneticPr fontId="4"/>
  </si>
  <si>
    <t>市場公募債</t>
    <phoneticPr fontId="4"/>
  </si>
  <si>
    <t>資金運用部</t>
    <phoneticPr fontId="4"/>
  </si>
  <si>
    <r>
      <t>平成</t>
    </r>
    <r>
      <rPr>
        <b/>
        <sz val="8"/>
        <rFont val="ＭＳ ゴシック"/>
        <family val="3"/>
        <charset val="128"/>
      </rPr>
      <t>21</t>
    </r>
    <r>
      <rPr>
        <b/>
        <sz val="8"/>
        <color indexed="8"/>
        <rFont val="ＭＳ ゴシック"/>
        <family val="3"/>
        <charset val="128"/>
      </rPr>
      <t>年度</t>
    </r>
    <r>
      <rPr>
        <b/>
        <sz val="9.5500000000000007"/>
        <rFont val="ＭＳ 明朝"/>
        <family val="1"/>
        <charset val="128"/>
      </rPr>
      <t/>
    </r>
    <phoneticPr fontId="4"/>
  </si>
  <si>
    <r>
      <t>平成</t>
    </r>
    <r>
      <rPr>
        <sz val="8"/>
        <color indexed="8"/>
        <rFont val="ＭＳ 明朝"/>
        <family val="1"/>
        <charset val="128"/>
      </rPr>
      <t>20年度</t>
    </r>
    <r>
      <rPr>
        <b/>
        <sz val="9.5500000000000007"/>
        <rFont val="ＭＳ 明朝"/>
        <family val="1"/>
        <charset val="128"/>
      </rPr>
      <t/>
    </r>
    <phoneticPr fontId="4"/>
  </si>
  <si>
    <r>
      <t>平成</t>
    </r>
    <r>
      <rPr>
        <sz val="8"/>
        <color indexed="8"/>
        <rFont val="ＭＳ 明朝"/>
        <family val="1"/>
        <charset val="128"/>
      </rPr>
      <t>19年度</t>
    </r>
    <r>
      <rPr>
        <b/>
        <sz val="9.5500000000000007"/>
        <rFont val="ＭＳ 明朝"/>
        <family val="1"/>
        <charset val="128"/>
      </rPr>
      <t/>
    </r>
    <phoneticPr fontId="4"/>
  </si>
  <si>
    <r>
      <t>平成</t>
    </r>
    <r>
      <rPr>
        <sz val="8"/>
        <color indexed="8"/>
        <rFont val="ＭＳ 明朝"/>
        <family val="1"/>
        <charset val="128"/>
      </rPr>
      <t>18年度</t>
    </r>
    <r>
      <rPr>
        <b/>
        <sz val="9.5500000000000007"/>
        <rFont val="ＭＳ 明朝"/>
        <family val="1"/>
        <charset val="128"/>
      </rPr>
      <t/>
    </r>
    <phoneticPr fontId="4"/>
  </si>
  <si>
    <r>
      <t>平成</t>
    </r>
    <r>
      <rPr>
        <sz val="8"/>
        <color indexed="8"/>
        <rFont val="ＭＳ 明朝"/>
        <family val="1"/>
        <charset val="128"/>
      </rPr>
      <t>17年度</t>
    </r>
    <r>
      <rPr>
        <b/>
        <sz val="9.5500000000000007"/>
        <rFont val="ＭＳ 明朝"/>
        <family val="1"/>
        <charset val="128"/>
      </rPr>
      <t/>
    </r>
    <phoneticPr fontId="4"/>
  </si>
  <si>
    <t>高速鉄道事業
特別会計</t>
    <phoneticPr fontId="14"/>
  </si>
  <si>
    <t>自動車運送
事業特別会計</t>
    <phoneticPr fontId="14"/>
  </si>
  <si>
    <t>公共下水道事業
特別会計</t>
    <phoneticPr fontId="14"/>
  </si>
  <si>
    <t>水道事業
特別会計</t>
    <phoneticPr fontId="14"/>
  </si>
  <si>
    <t>病院事業
特別会計</t>
    <phoneticPr fontId="14"/>
  </si>
  <si>
    <t>土地取得
特別会計</t>
    <phoneticPr fontId="14"/>
  </si>
  <si>
    <t>市街地再開発
事業特別会計</t>
    <phoneticPr fontId="14"/>
  </si>
  <si>
    <t>年度・借入先</t>
    <phoneticPr fontId="14"/>
  </si>
  <si>
    <t>駐車場事業
特別会計</t>
    <phoneticPr fontId="14"/>
  </si>
  <si>
    <t>農業集落排水
事業特別会計</t>
    <phoneticPr fontId="14"/>
  </si>
  <si>
    <t>中央卸売市場
第二市場・
と畜場特別会計</t>
    <phoneticPr fontId="14"/>
  </si>
  <si>
    <t>地域水道
特別会計</t>
    <phoneticPr fontId="14"/>
  </si>
  <si>
    <t>介護保険事業
特別会計</t>
    <phoneticPr fontId="14"/>
  </si>
  <si>
    <t>母子寡婦福祉
資金貸付事業
特別会計</t>
    <phoneticPr fontId="14"/>
  </si>
  <si>
    <t>（単位　１，０００円）</t>
    <phoneticPr fontId="4"/>
  </si>
  <si>
    <t>（２）　会計別及び借入先別現在高</t>
    <phoneticPr fontId="4"/>
  </si>
  <si>
    <t>　注１）起債前借分を含む。　注２）満期一括償還金への積立金を除く。　</t>
    <phoneticPr fontId="4"/>
  </si>
  <si>
    <t>　資料：京都市行財政局財政部財政課</t>
    <phoneticPr fontId="4"/>
  </si>
  <si>
    <t>縁故債</t>
    <phoneticPr fontId="4"/>
  </si>
  <si>
    <t>市場公募債</t>
    <phoneticPr fontId="4"/>
  </si>
  <si>
    <t>資金運用部</t>
    <phoneticPr fontId="4"/>
  </si>
  <si>
    <r>
      <t>平成</t>
    </r>
    <r>
      <rPr>
        <b/>
        <sz val="8"/>
        <rFont val="ＭＳ ゴシック"/>
        <family val="3"/>
        <charset val="128"/>
      </rPr>
      <t>22</t>
    </r>
    <r>
      <rPr>
        <b/>
        <sz val="8"/>
        <color indexed="8"/>
        <rFont val="ＭＳ ゴシック"/>
        <family val="3"/>
        <charset val="128"/>
      </rPr>
      <t>年度</t>
    </r>
    <r>
      <rPr>
        <b/>
        <sz val="9.5500000000000007"/>
        <rFont val="ＭＳ 明朝"/>
        <family val="1"/>
        <charset val="128"/>
      </rPr>
      <t/>
    </r>
    <phoneticPr fontId="4"/>
  </si>
  <si>
    <r>
      <t>平成</t>
    </r>
    <r>
      <rPr>
        <sz val="8"/>
        <rFont val="ＭＳ 明朝"/>
        <family val="1"/>
        <charset val="128"/>
      </rPr>
      <t>21年度</t>
    </r>
    <r>
      <rPr>
        <b/>
        <sz val="9.5500000000000007"/>
        <rFont val="ＭＳ 明朝"/>
        <family val="1"/>
        <charset val="128"/>
      </rPr>
      <t/>
    </r>
    <phoneticPr fontId="4"/>
  </si>
  <si>
    <r>
      <t>平成</t>
    </r>
    <r>
      <rPr>
        <sz val="8"/>
        <rFont val="ＭＳ 明朝"/>
        <family val="1"/>
        <charset val="128"/>
      </rPr>
      <t>20年度</t>
    </r>
    <r>
      <rPr>
        <b/>
        <sz val="9.5500000000000007"/>
        <rFont val="ＭＳ 明朝"/>
        <family val="1"/>
        <charset val="128"/>
      </rPr>
      <t/>
    </r>
    <phoneticPr fontId="4"/>
  </si>
  <si>
    <r>
      <t>平成</t>
    </r>
    <r>
      <rPr>
        <sz val="8"/>
        <rFont val="ＭＳ 明朝"/>
        <family val="1"/>
        <charset val="128"/>
      </rPr>
      <t>19年度</t>
    </r>
    <r>
      <rPr>
        <b/>
        <sz val="9.5500000000000007"/>
        <rFont val="ＭＳ 明朝"/>
        <family val="1"/>
        <charset val="128"/>
      </rPr>
      <t/>
    </r>
    <phoneticPr fontId="4"/>
  </si>
  <si>
    <t>平成18年度</t>
    <phoneticPr fontId="4"/>
  </si>
  <si>
    <t>高速鉄道事業
特別会計</t>
    <phoneticPr fontId="14"/>
  </si>
  <si>
    <t>自動車運送
事業特別会計</t>
    <phoneticPr fontId="14"/>
  </si>
  <si>
    <t>公共下水道事業
特別会計</t>
    <phoneticPr fontId="14"/>
  </si>
  <si>
    <t>水道事業
特別会計</t>
    <phoneticPr fontId="14"/>
  </si>
  <si>
    <t>病院事業
特別会計</t>
    <phoneticPr fontId="14"/>
  </si>
  <si>
    <t>土地取得
特別会計</t>
    <phoneticPr fontId="14"/>
  </si>
  <si>
    <t>市街地再開発
事業特別会計</t>
    <phoneticPr fontId="14"/>
  </si>
  <si>
    <t>年度・借入先</t>
    <phoneticPr fontId="14"/>
  </si>
  <si>
    <t>駐車場事業
特別会計</t>
    <phoneticPr fontId="14"/>
  </si>
  <si>
    <t>農業集落排水
事業特別会計</t>
    <phoneticPr fontId="14"/>
  </si>
  <si>
    <t>中央卸売市場
第二市場・
と畜場特別会計</t>
    <phoneticPr fontId="14"/>
  </si>
  <si>
    <t>地域水道
特別会計</t>
    <phoneticPr fontId="14"/>
  </si>
  <si>
    <t>介護保険事業
特別会計</t>
    <phoneticPr fontId="14"/>
  </si>
  <si>
    <t>母子寡婦福祉
資金貸付事業
特別会計</t>
    <phoneticPr fontId="14"/>
  </si>
  <si>
    <t>（単位　１，０００円）</t>
    <phoneticPr fontId="4"/>
  </si>
  <si>
    <t>（２）　会計別及び借入先別現在高</t>
    <phoneticPr fontId="4"/>
  </si>
  <si>
    <t>７  　市　　　　　債</t>
    <phoneticPr fontId="4"/>
  </si>
  <si>
    <t xml:space="preserve">  注３）病院事業特別会計については平成２３年度から地方独立行政法人京都市立病院機構へ移行している。</t>
    <rPh sb="9" eb="11">
      <t>トクベツ</t>
    </rPh>
    <phoneticPr fontId="4"/>
  </si>
  <si>
    <t>　注１）起債前借分を含む。　注２）満期一括償還金への積立金を除く。　</t>
    <phoneticPr fontId="4"/>
  </si>
  <si>
    <t>　資料：京都市行財政局財政部財政課</t>
    <phoneticPr fontId="4"/>
  </si>
  <si>
    <t>縁故債</t>
    <phoneticPr fontId="4"/>
  </si>
  <si>
    <t>市場公募債</t>
    <phoneticPr fontId="4"/>
  </si>
  <si>
    <t>資金運用部</t>
    <phoneticPr fontId="4"/>
  </si>
  <si>
    <r>
      <t>平成</t>
    </r>
    <r>
      <rPr>
        <b/>
        <sz val="8"/>
        <rFont val="ＭＳ ゴシック"/>
        <family val="3"/>
        <charset val="128"/>
      </rPr>
      <t>23</t>
    </r>
    <r>
      <rPr>
        <b/>
        <sz val="8"/>
        <color indexed="8"/>
        <rFont val="ＭＳ ゴシック"/>
        <family val="3"/>
        <charset val="128"/>
      </rPr>
      <t>年度</t>
    </r>
    <r>
      <rPr>
        <b/>
        <sz val="9.5500000000000007"/>
        <rFont val="ＭＳ 明朝"/>
        <family val="1"/>
        <charset val="128"/>
      </rPr>
      <t/>
    </r>
    <phoneticPr fontId="4"/>
  </si>
  <si>
    <r>
      <t>平成</t>
    </r>
    <r>
      <rPr>
        <sz val="8"/>
        <rFont val="ＭＳ 明朝"/>
        <family val="1"/>
        <charset val="128"/>
      </rPr>
      <t>22</t>
    </r>
    <r>
      <rPr>
        <sz val="8"/>
        <color indexed="8"/>
        <rFont val="ＭＳ 明朝"/>
        <family val="1"/>
        <charset val="128"/>
      </rPr>
      <t>年度</t>
    </r>
    <r>
      <rPr>
        <b/>
        <sz val="9.5500000000000007"/>
        <rFont val="ＭＳ 明朝"/>
        <family val="1"/>
        <charset val="128"/>
      </rPr>
      <t/>
    </r>
    <phoneticPr fontId="4"/>
  </si>
  <si>
    <r>
      <t>平成</t>
    </r>
    <r>
      <rPr>
        <sz val="8"/>
        <rFont val="ＭＳ 明朝"/>
        <family val="1"/>
        <charset val="128"/>
      </rPr>
      <t>21年度</t>
    </r>
    <r>
      <rPr>
        <b/>
        <sz val="9.5500000000000007"/>
        <rFont val="ＭＳ 明朝"/>
        <family val="1"/>
        <charset val="128"/>
      </rPr>
      <t/>
    </r>
    <phoneticPr fontId="4"/>
  </si>
  <si>
    <r>
      <t>平成</t>
    </r>
    <r>
      <rPr>
        <sz val="8"/>
        <rFont val="ＭＳ 明朝"/>
        <family val="1"/>
        <charset val="128"/>
      </rPr>
      <t>20年度</t>
    </r>
    <r>
      <rPr>
        <b/>
        <sz val="9.5500000000000007"/>
        <rFont val="ＭＳ 明朝"/>
        <family val="1"/>
        <charset val="128"/>
      </rPr>
      <t/>
    </r>
    <phoneticPr fontId="4"/>
  </si>
  <si>
    <r>
      <t>平成19年度</t>
    </r>
    <r>
      <rPr>
        <b/>
        <sz val="9.5500000000000007"/>
        <rFont val="ＭＳ 明朝"/>
        <family val="1"/>
        <charset val="128"/>
      </rPr>
      <t/>
    </r>
    <phoneticPr fontId="4"/>
  </si>
  <si>
    <t>高速鉄道事業
特別会計</t>
    <phoneticPr fontId="14"/>
  </si>
  <si>
    <t>自動車運送
事業特別会計</t>
    <phoneticPr fontId="14"/>
  </si>
  <si>
    <t>公共下水道事業
特別会計</t>
    <phoneticPr fontId="14"/>
  </si>
  <si>
    <t>水道事業
特別会計</t>
    <phoneticPr fontId="14"/>
  </si>
  <si>
    <t>病院事業
特別会計</t>
    <phoneticPr fontId="14"/>
  </si>
  <si>
    <t>市立病院機構
病院事業債</t>
    <rPh sb="0" eb="2">
      <t>シリツ</t>
    </rPh>
    <rPh sb="2" eb="4">
      <t>ビョウイン</t>
    </rPh>
    <rPh sb="4" eb="6">
      <t>キコウ</t>
    </rPh>
    <rPh sb="7" eb="9">
      <t>ビョウイン</t>
    </rPh>
    <rPh sb="9" eb="11">
      <t>ジギョウ</t>
    </rPh>
    <rPh sb="11" eb="12">
      <t>サイ</t>
    </rPh>
    <phoneticPr fontId="14"/>
  </si>
  <si>
    <t>土地取得
特別会計</t>
    <phoneticPr fontId="14"/>
  </si>
  <si>
    <t>年度・借入先</t>
    <phoneticPr fontId="14"/>
  </si>
  <si>
    <t>市街地再開発
事業特別会計</t>
    <phoneticPr fontId="14"/>
  </si>
  <si>
    <t>駐車場事業
特別会計</t>
    <phoneticPr fontId="14"/>
  </si>
  <si>
    <t>農業集落排水
事業特別会計</t>
    <phoneticPr fontId="14"/>
  </si>
  <si>
    <t>中央卸売市場
第二市場・
と畜場特別会計</t>
    <phoneticPr fontId="14"/>
  </si>
  <si>
    <t>特定環境保全
公共下水道
特別会計</t>
    <rPh sb="0" eb="2">
      <t>トクテイ</t>
    </rPh>
    <rPh sb="2" eb="4">
      <t>カンキョウ</t>
    </rPh>
    <rPh sb="4" eb="6">
      <t>ホゼン</t>
    </rPh>
    <rPh sb="7" eb="9">
      <t>コウキョウ</t>
    </rPh>
    <rPh sb="9" eb="12">
      <t>ゲスイドウ</t>
    </rPh>
    <rPh sb="13" eb="15">
      <t>トクベツ</t>
    </rPh>
    <rPh sb="15" eb="17">
      <t>カイケイ</t>
    </rPh>
    <phoneticPr fontId="4"/>
  </si>
  <si>
    <t>地域水道
特別会計</t>
    <phoneticPr fontId="14"/>
  </si>
  <si>
    <t>介護保険事業
特別会計</t>
    <phoneticPr fontId="14"/>
  </si>
  <si>
    <t>母子寡婦福祉
資金貸付事業
特別会計</t>
    <phoneticPr fontId="14"/>
  </si>
  <si>
    <t>（単位　１，０００円）</t>
    <phoneticPr fontId="4"/>
  </si>
  <si>
    <t>（２）　会計別及び借入先別現在高</t>
    <phoneticPr fontId="4"/>
  </si>
  <si>
    <t>７　  市　　　　　債</t>
    <phoneticPr fontId="4"/>
  </si>
  <si>
    <t>　注２）満期一括償還金への積立金を除く。</t>
    <phoneticPr fontId="14"/>
  </si>
  <si>
    <t>　注１）起債前借分を含む。</t>
    <phoneticPr fontId="4"/>
  </si>
  <si>
    <t>　資料：京都市行財政局財政部財政課</t>
    <phoneticPr fontId="4"/>
  </si>
  <si>
    <t>銀行等引受債</t>
    <rPh sb="0" eb="2">
      <t>ギンコウ</t>
    </rPh>
    <rPh sb="2" eb="3">
      <t>トウ</t>
    </rPh>
    <rPh sb="3" eb="5">
      <t>ヒキウケ</t>
    </rPh>
    <rPh sb="5" eb="6">
      <t>サイ</t>
    </rPh>
    <phoneticPr fontId="4"/>
  </si>
  <si>
    <t>市場公募債</t>
    <phoneticPr fontId="4"/>
  </si>
  <si>
    <t>資金運用部</t>
    <phoneticPr fontId="4"/>
  </si>
  <si>
    <r>
      <t>平成</t>
    </r>
    <r>
      <rPr>
        <b/>
        <sz val="8"/>
        <rFont val="ＭＳ ゴシック"/>
        <family val="3"/>
        <charset val="128"/>
      </rPr>
      <t>24</t>
    </r>
    <r>
      <rPr>
        <b/>
        <sz val="8"/>
        <color indexed="8"/>
        <rFont val="ＭＳ ゴシック"/>
        <family val="3"/>
        <charset val="128"/>
      </rPr>
      <t>年度</t>
    </r>
    <r>
      <rPr>
        <b/>
        <sz val="9.5500000000000007"/>
        <rFont val="ＭＳ 明朝"/>
        <family val="1"/>
        <charset val="128"/>
      </rPr>
      <t/>
    </r>
    <phoneticPr fontId="4"/>
  </si>
  <si>
    <r>
      <t>平成</t>
    </r>
    <r>
      <rPr>
        <sz val="8"/>
        <rFont val="ＭＳ 明朝"/>
        <family val="1"/>
        <charset val="128"/>
      </rPr>
      <t>23年度</t>
    </r>
    <phoneticPr fontId="14"/>
  </si>
  <si>
    <r>
      <t>平成</t>
    </r>
    <r>
      <rPr>
        <sz val="8"/>
        <rFont val="ＭＳ 明朝"/>
        <family val="1"/>
        <charset val="128"/>
      </rPr>
      <t>22年度</t>
    </r>
    <phoneticPr fontId="14"/>
  </si>
  <si>
    <r>
      <t>平成</t>
    </r>
    <r>
      <rPr>
        <sz val="8"/>
        <rFont val="ＭＳ 明朝"/>
        <family val="1"/>
        <charset val="128"/>
      </rPr>
      <t>21年度</t>
    </r>
    <phoneticPr fontId="14"/>
  </si>
  <si>
    <t>平成20年度</t>
  </si>
  <si>
    <t>高速鉄道事業
特別会計</t>
    <phoneticPr fontId="14"/>
  </si>
  <si>
    <t>自動車運送
事業特別会計</t>
    <phoneticPr fontId="14"/>
  </si>
  <si>
    <t>公共下水道事業
特別会計</t>
    <phoneticPr fontId="14"/>
  </si>
  <si>
    <t>水道事業
特別会計</t>
    <phoneticPr fontId="14"/>
  </si>
  <si>
    <t>病院事業
特別会計</t>
    <phoneticPr fontId="14"/>
  </si>
  <si>
    <t>土地取得
特別会計</t>
    <phoneticPr fontId="14"/>
  </si>
  <si>
    <t>年度・借入先</t>
    <phoneticPr fontId="14"/>
  </si>
  <si>
    <t>市街地再開発
事業特別会計</t>
    <phoneticPr fontId="14"/>
  </si>
  <si>
    <t>駐車場事業
特別会計</t>
    <phoneticPr fontId="14"/>
  </si>
  <si>
    <t>農業集落排水
事業特別会計</t>
    <phoneticPr fontId="14"/>
  </si>
  <si>
    <t>中央卸売市場
第二市場・
と畜場特別会計</t>
    <phoneticPr fontId="14"/>
  </si>
  <si>
    <t>地域水道
特別会計</t>
    <phoneticPr fontId="14"/>
  </si>
  <si>
    <t>介護保険事業
特別会計</t>
    <phoneticPr fontId="14"/>
  </si>
  <si>
    <t>母子寡婦福祉
資金貸付事業
特別会計</t>
    <phoneticPr fontId="14"/>
  </si>
  <si>
    <t>（単位　１，０００円）</t>
    <phoneticPr fontId="4"/>
  </si>
  <si>
    <t>（２）　会計別及び借入先別現在高</t>
    <phoneticPr fontId="4"/>
  </si>
  <si>
    <t>７　  市　　　　　債</t>
    <phoneticPr fontId="4"/>
  </si>
  <si>
    <t>（２）　会計別及び借入先別現在高</t>
    <phoneticPr fontId="4"/>
  </si>
  <si>
    <t>（単位　１，０００円）</t>
    <phoneticPr fontId="4"/>
  </si>
  <si>
    <t>年度・借入先</t>
    <phoneticPr fontId="14"/>
  </si>
  <si>
    <t>母子寡婦福祉
資金貸付事業
特別会計</t>
    <phoneticPr fontId="14"/>
  </si>
  <si>
    <t>介護保険事業
特別会計</t>
    <phoneticPr fontId="14"/>
  </si>
  <si>
    <t>地域水道
特別会計</t>
    <phoneticPr fontId="14"/>
  </si>
  <si>
    <t>平成21年度</t>
  </si>
  <si>
    <r>
      <t>平成</t>
    </r>
    <r>
      <rPr>
        <sz val="8"/>
        <rFont val="ＭＳ 明朝"/>
        <family val="1"/>
        <charset val="128"/>
      </rPr>
      <t>24年度</t>
    </r>
    <phoneticPr fontId="14"/>
  </si>
  <si>
    <r>
      <t>平成</t>
    </r>
    <r>
      <rPr>
        <b/>
        <sz val="8"/>
        <rFont val="ＭＳ ゴシック"/>
        <family val="3"/>
        <charset val="128"/>
      </rPr>
      <t>25年度</t>
    </r>
    <r>
      <rPr>
        <b/>
        <sz val="9.5500000000000007"/>
        <rFont val="ＭＳ 明朝"/>
        <family val="1"/>
        <charset val="128"/>
      </rPr>
      <t/>
    </r>
    <phoneticPr fontId="4"/>
  </si>
  <si>
    <t>構成比（％）</t>
    <rPh sb="0" eb="2">
      <t>コウセイ</t>
    </rPh>
    <phoneticPr fontId="4"/>
  </si>
  <si>
    <t>内閣府</t>
    <rPh sb="0" eb="2">
      <t>ナイカク</t>
    </rPh>
    <rPh sb="2" eb="3">
      <t>フ</t>
    </rPh>
    <phoneticPr fontId="14"/>
  </si>
  <si>
    <t>中央卸売市場
第二市場・
と畜場特別会計</t>
    <phoneticPr fontId="14"/>
  </si>
  <si>
    <t>農業集落排水
事業特別会計</t>
    <phoneticPr fontId="14"/>
  </si>
  <si>
    <t>駐車場事業
特別会計</t>
    <phoneticPr fontId="14"/>
  </si>
  <si>
    <t>市街地再開発
事業特別会計</t>
    <phoneticPr fontId="14"/>
  </si>
  <si>
    <r>
      <t>平成</t>
    </r>
    <r>
      <rPr>
        <sz val="8"/>
        <rFont val="ＭＳ 明朝"/>
        <family val="1"/>
        <charset val="128"/>
      </rPr>
      <t>22年度</t>
    </r>
    <phoneticPr fontId="14"/>
  </si>
  <si>
    <r>
      <t>平成</t>
    </r>
    <r>
      <rPr>
        <sz val="8"/>
        <rFont val="ＭＳ 明朝"/>
        <family val="1"/>
        <charset val="128"/>
      </rPr>
      <t>23年度</t>
    </r>
    <phoneticPr fontId="14"/>
  </si>
  <si>
    <r>
      <t>平成</t>
    </r>
    <r>
      <rPr>
        <sz val="8"/>
        <rFont val="ＭＳ 明朝"/>
        <family val="1"/>
        <charset val="128"/>
      </rPr>
      <t>24年度</t>
    </r>
    <phoneticPr fontId="14"/>
  </si>
  <si>
    <r>
      <t>平成</t>
    </r>
    <r>
      <rPr>
        <b/>
        <sz val="8"/>
        <rFont val="ＭＳ ゴシック"/>
        <family val="3"/>
        <charset val="128"/>
      </rPr>
      <t>25年度</t>
    </r>
    <r>
      <rPr>
        <b/>
        <sz val="9.5500000000000007"/>
        <rFont val="ＭＳ 明朝"/>
        <family val="1"/>
        <charset val="128"/>
      </rPr>
      <t/>
    </r>
    <phoneticPr fontId="4"/>
  </si>
  <si>
    <t>資金運用部</t>
    <phoneticPr fontId="4"/>
  </si>
  <si>
    <t>市場公募債</t>
    <phoneticPr fontId="4"/>
  </si>
  <si>
    <t>土地取得
特別会計</t>
    <phoneticPr fontId="14"/>
  </si>
  <si>
    <t>病院事業
特別会計</t>
    <phoneticPr fontId="14"/>
  </si>
  <si>
    <t>水道事業
特別会計</t>
    <phoneticPr fontId="14"/>
  </si>
  <si>
    <t>公共下水道事業
特別会計</t>
    <phoneticPr fontId="14"/>
  </si>
  <si>
    <t>自動車運送
事業特別会計</t>
    <phoneticPr fontId="14"/>
  </si>
  <si>
    <t>高速鉄道事業
特別会計</t>
    <phoneticPr fontId="14"/>
  </si>
  <si>
    <t>　資料：京都市行財政局財政部財政課</t>
    <phoneticPr fontId="4"/>
  </si>
  <si>
    <t>　注１）起債前借分を含む。</t>
    <phoneticPr fontId="4"/>
  </si>
  <si>
    <t>　注２）満期一括償還金への積立金を除く。</t>
    <phoneticPr fontId="14"/>
  </si>
  <si>
    <t>７　  市　　　　　債</t>
    <phoneticPr fontId="4"/>
  </si>
  <si>
    <t>（単位　１，０００円）</t>
    <phoneticPr fontId="4"/>
  </si>
  <si>
    <t>年度・借入先</t>
    <phoneticPr fontId="14"/>
  </si>
  <si>
    <t>母子父子寡婦
福祉資金貸付
事業特別会計</t>
    <rPh sb="2" eb="4">
      <t>フシ</t>
    </rPh>
    <phoneticPr fontId="14"/>
  </si>
  <si>
    <t>介護保険事業
特別会計</t>
    <phoneticPr fontId="14"/>
  </si>
  <si>
    <t>平成22年度</t>
    <phoneticPr fontId="24"/>
  </si>
  <si>
    <r>
      <t>平成</t>
    </r>
    <r>
      <rPr>
        <sz val="8"/>
        <color indexed="8"/>
        <rFont val="ＭＳ 明朝"/>
        <family val="1"/>
        <charset val="128"/>
      </rPr>
      <t>23年度</t>
    </r>
    <phoneticPr fontId="14"/>
  </si>
  <si>
    <r>
      <t>平成</t>
    </r>
    <r>
      <rPr>
        <sz val="8"/>
        <color indexed="8"/>
        <rFont val="ＭＳ 明朝"/>
        <family val="1"/>
        <charset val="128"/>
      </rPr>
      <t>24年度</t>
    </r>
    <phoneticPr fontId="14"/>
  </si>
  <si>
    <r>
      <t>平成</t>
    </r>
    <r>
      <rPr>
        <sz val="8"/>
        <color indexed="8"/>
        <rFont val="ＭＳ 明朝"/>
        <family val="1"/>
        <charset val="128"/>
      </rPr>
      <t>25年度</t>
    </r>
    <phoneticPr fontId="14"/>
  </si>
  <si>
    <r>
      <t>平成</t>
    </r>
    <r>
      <rPr>
        <b/>
        <sz val="8"/>
        <color indexed="8"/>
        <rFont val="ＭＳ ゴシック"/>
        <family val="3"/>
        <charset val="128"/>
      </rPr>
      <t>26年度</t>
    </r>
    <phoneticPr fontId="4"/>
  </si>
  <si>
    <t>資金運用部</t>
    <phoneticPr fontId="4"/>
  </si>
  <si>
    <t>市場公募債</t>
    <phoneticPr fontId="4"/>
  </si>
  <si>
    <t>年度・借入先</t>
    <phoneticPr fontId="14"/>
  </si>
  <si>
    <t>中央卸売市場
第二市場・
と畜場特別会計</t>
    <phoneticPr fontId="14"/>
  </si>
  <si>
    <t>農業集落排水
事業特別会計</t>
    <phoneticPr fontId="14"/>
  </si>
  <si>
    <t>駐車場事業
特別会計</t>
    <phoneticPr fontId="14"/>
  </si>
  <si>
    <t>病院事業
特別会計</t>
    <phoneticPr fontId="14"/>
  </si>
  <si>
    <t>水道事業
特別会計</t>
    <phoneticPr fontId="14"/>
  </si>
  <si>
    <t>公共下水道事業
特別会計</t>
    <phoneticPr fontId="14"/>
  </si>
  <si>
    <t>自動車運送
事業特別会計</t>
    <phoneticPr fontId="14"/>
  </si>
  <si>
    <t>高速鉄道事業
特別会計</t>
    <phoneticPr fontId="14"/>
  </si>
  <si>
    <t>　資料：京都市行財政局財政部財政課</t>
    <phoneticPr fontId="4"/>
  </si>
  <si>
    <t>　注１）起債前借分を含む。</t>
    <phoneticPr fontId="4"/>
  </si>
  <si>
    <t>　注２）満期一括償還金への積立金を除く。</t>
    <phoneticPr fontId="14"/>
  </si>
  <si>
    <t xml:space="preserve">  注３）病院事業特別会計については平成２３年度から地方独立行政法人京都市立病院機構へ移行している。</t>
    <phoneticPr fontId="4"/>
  </si>
  <si>
    <t>平成23年度</t>
    <phoneticPr fontId="24"/>
  </si>
  <si>
    <r>
      <t>平成</t>
    </r>
    <r>
      <rPr>
        <sz val="8"/>
        <color indexed="8"/>
        <rFont val="ＭＳ 明朝"/>
        <family val="1"/>
        <charset val="128"/>
      </rPr>
      <t>24年度</t>
    </r>
    <phoneticPr fontId="14"/>
  </si>
  <si>
    <r>
      <t>平成</t>
    </r>
    <r>
      <rPr>
        <sz val="8"/>
        <color indexed="8"/>
        <rFont val="ＭＳ 明朝"/>
        <family val="1"/>
        <charset val="128"/>
      </rPr>
      <t>25年度</t>
    </r>
    <r>
      <rPr>
        <b/>
        <sz val="9.5500000000000007"/>
        <rFont val="ＭＳ 明朝"/>
        <family val="1"/>
        <charset val="128"/>
      </rPr>
      <t/>
    </r>
  </si>
  <si>
    <r>
      <t>平成</t>
    </r>
    <r>
      <rPr>
        <sz val="8"/>
        <color indexed="8"/>
        <rFont val="ＭＳ 明朝"/>
        <family val="1"/>
        <charset val="128"/>
      </rPr>
      <t>26年度</t>
    </r>
    <r>
      <rPr>
        <b/>
        <sz val="9.5500000000000007"/>
        <rFont val="ＭＳ 明朝"/>
        <family val="1"/>
        <charset val="128"/>
      </rPr>
      <t/>
    </r>
  </si>
  <si>
    <r>
      <t>平成</t>
    </r>
    <r>
      <rPr>
        <b/>
        <sz val="8"/>
        <color indexed="8"/>
        <rFont val="ＭＳ ゴシック"/>
        <family val="3"/>
        <charset val="128"/>
      </rPr>
      <t>27年度</t>
    </r>
    <phoneticPr fontId="4"/>
  </si>
  <si>
    <t>資金運用部</t>
    <phoneticPr fontId="4"/>
  </si>
  <si>
    <t>市場公募債</t>
    <phoneticPr fontId="4"/>
  </si>
  <si>
    <t>年度・借入先</t>
    <phoneticPr fontId="14"/>
  </si>
  <si>
    <t>中央卸売市場
第二市場・
と畜場特別会計</t>
    <phoneticPr fontId="14"/>
  </si>
  <si>
    <t>農業集落排水
事業特別会計</t>
    <phoneticPr fontId="14"/>
  </si>
  <si>
    <t>駐車場事業
特別会計</t>
    <phoneticPr fontId="14"/>
  </si>
  <si>
    <t>平成23年度</t>
    <phoneticPr fontId="24"/>
  </si>
  <si>
    <t>水道事業
特別会計</t>
    <phoneticPr fontId="14"/>
  </si>
  <si>
    <t>公共下水道事業
特別会計</t>
    <phoneticPr fontId="14"/>
  </si>
  <si>
    <t>自動車運送
事業特別会計</t>
    <phoneticPr fontId="14"/>
  </si>
  <si>
    <t>高速鉄道事業
特別会計</t>
    <phoneticPr fontId="14"/>
  </si>
  <si>
    <t>　資料：京都市行財政局財政部財政課</t>
    <phoneticPr fontId="4"/>
  </si>
  <si>
    <t>　注１）起債前借分を含む。</t>
    <phoneticPr fontId="4"/>
  </si>
  <si>
    <t>　注２）満期一括償還金への積立金を除く。</t>
    <phoneticPr fontId="14"/>
  </si>
  <si>
    <t>（２）　会計別及び借入先別現在高</t>
    <phoneticPr fontId="4"/>
  </si>
  <si>
    <t>（単位　１，０００円）</t>
    <phoneticPr fontId="4"/>
  </si>
  <si>
    <t>年度・借入先</t>
    <phoneticPr fontId="14"/>
  </si>
  <si>
    <t>介護保険事業
特別会計</t>
    <phoneticPr fontId="14"/>
  </si>
  <si>
    <t>平成24年度</t>
  </si>
  <si>
    <r>
      <t>平成</t>
    </r>
    <r>
      <rPr>
        <sz val="8"/>
        <rFont val="ＭＳ 明朝"/>
        <family val="1"/>
        <charset val="128"/>
      </rPr>
      <t>25年度</t>
    </r>
    <phoneticPr fontId="14"/>
  </si>
  <si>
    <r>
      <t>平成</t>
    </r>
    <r>
      <rPr>
        <sz val="8"/>
        <rFont val="ＭＳ 明朝"/>
        <family val="1"/>
        <charset val="128"/>
      </rPr>
      <t>26年度</t>
    </r>
    <r>
      <rPr>
        <b/>
        <sz val="9.5500000000000007"/>
        <rFont val="ＭＳ 明朝"/>
        <family val="1"/>
        <charset val="128"/>
      </rPr>
      <t/>
    </r>
  </si>
  <si>
    <r>
      <t>平成</t>
    </r>
    <r>
      <rPr>
        <sz val="8"/>
        <rFont val="ＭＳ 明朝"/>
        <family val="1"/>
        <charset val="128"/>
      </rPr>
      <t>27年度</t>
    </r>
    <r>
      <rPr>
        <b/>
        <sz val="9.5500000000000007"/>
        <rFont val="ＭＳ 明朝"/>
        <family val="1"/>
        <charset val="128"/>
      </rPr>
      <t/>
    </r>
  </si>
  <si>
    <r>
      <t>平成</t>
    </r>
    <r>
      <rPr>
        <b/>
        <sz val="8"/>
        <color indexed="8"/>
        <rFont val="ＭＳ ゴシック"/>
        <family val="3"/>
        <charset val="128"/>
      </rPr>
      <t>28年度</t>
    </r>
    <phoneticPr fontId="4"/>
  </si>
  <si>
    <t>資金運用部</t>
    <phoneticPr fontId="4"/>
  </si>
  <si>
    <t>市場公募債</t>
    <phoneticPr fontId="4"/>
  </si>
  <si>
    <t>年度・借入先</t>
    <phoneticPr fontId="14"/>
  </si>
  <si>
    <t>中央卸売市場
第二市場・
と畜場特別会計</t>
    <phoneticPr fontId="14"/>
  </si>
  <si>
    <t>農業集落排水
事業特別会計</t>
    <phoneticPr fontId="14"/>
  </si>
  <si>
    <t>駐車場事業
特別会計</t>
    <phoneticPr fontId="14"/>
  </si>
  <si>
    <r>
      <t>平成</t>
    </r>
    <r>
      <rPr>
        <sz val="8"/>
        <rFont val="ＭＳ 明朝"/>
        <family val="1"/>
        <charset val="128"/>
      </rPr>
      <t>25年度</t>
    </r>
    <phoneticPr fontId="14"/>
  </si>
  <si>
    <r>
      <t>平成</t>
    </r>
    <r>
      <rPr>
        <b/>
        <sz val="8"/>
        <color indexed="8"/>
        <rFont val="ＭＳ ゴシック"/>
        <family val="3"/>
        <charset val="128"/>
      </rPr>
      <t>28年度</t>
    </r>
    <phoneticPr fontId="4"/>
  </si>
  <si>
    <t>資金運用部</t>
    <phoneticPr fontId="4"/>
  </si>
  <si>
    <t>水道事業
特別会計</t>
    <phoneticPr fontId="14"/>
  </si>
  <si>
    <t>公共下水道事業
特別会計</t>
    <phoneticPr fontId="14"/>
  </si>
  <si>
    <t>自動車運送
事業特別会計</t>
    <phoneticPr fontId="14"/>
  </si>
  <si>
    <t>高速鉄道事業
特別会計</t>
    <phoneticPr fontId="14"/>
  </si>
  <si>
    <t>　資料：京都市行財政局財政部財政課</t>
    <phoneticPr fontId="4"/>
  </si>
  <si>
    <t>　注１）起債前借分を含む。</t>
    <phoneticPr fontId="4"/>
  </si>
  <si>
    <t>　注２）満期一括償還金への積立金を除く。</t>
    <phoneticPr fontId="14"/>
  </si>
  <si>
    <t>（単位　金額＝千円）</t>
    <rPh sb="4" eb="6">
      <t>キンガク</t>
    </rPh>
    <rPh sb="7" eb="8">
      <t>セン</t>
    </rPh>
    <phoneticPr fontId="4"/>
  </si>
  <si>
    <t>平成25年度</t>
    <phoneticPr fontId="14"/>
  </si>
  <si>
    <r>
      <t>平成</t>
    </r>
    <r>
      <rPr>
        <sz val="8"/>
        <rFont val="ＭＳ 明朝"/>
        <family val="1"/>
        <charset val="128"/>
      </rPr>
      <t>26年度</t>
    </r>
    <phoneticPr fontId="14"/>
  </si>
  <si>
    <r>
      <t>平成</t>
    </r>
    <r>
      <rPr>
        <sz val="8"/>
        <rFont val="ＭＳ 明朝"/>
        <family val="1"/>
        <charset val="128"/>
      </rPr>
      <t>27年度</t>
    </r>
    <r>
      <rPr>
        <sz val="11"/>
        <color indexed="8"/>
        <rFont val="ＭＳ Ｐゴシック"/>
        <family val="3"/>
        <charset val="128"/>
      </rPr>
      <t/>
    </r>
  </si>
  <si>
    <r>
      <t>平成</t>
    </r>
    <r>
      <rPr>
        <sz val="8"/>
        <rFont val="ＭＳ 明朝"/>
        <family val="1"/>
        <charset val="128"/>
      </rPr>
      <t>28年度</t>
    </r>
    <r>
      <rPr>
        <sz val="11"/>
        <color indexed="8"/>
        <rFont val="ＭＳ Ｐゴシック"/>
        <family val="3"/>
        <charset val="128"/>
      </rPr>
      <t/>
    </r>
  </si>
  <si>
    <r>
      <t>平成</t>
    </r>
    <r>
      <rPr>
        <b/>
        <sz val="8"/>
        <rFont val="ＭＳ Ｐゴシック"/>
        <family val="3"/>
        <charset val="128"/>
      </rPr>
      <t>29年度</t>
    </r>
    <r>
      <rPr>
        <sz val="11"/>
        <color indexed="8"/>
        <rFont val="ＭＳ Ｐゴシック"/>
        <family val="3"/>
        <charset val="128"/>
      </rPr>
      <t/>
    </r>
  </si>
  <si>
    <t>　注３）平成29年度から地域水道及び京北地域水道特別会計は水道事業特別会計に，特定環境保全公共下水道特別会計は</t>
    <phoneticPr fontId="14"/>
  </si>
  <si>
    <t>　　　　公共下水道事業特別会計に移行している。</t>
    <phoneticPr fontId="14"/>
  </si>
  <si>
    <t>地域水道
特別会計 a)</t>
    <phoneticPr fontId="14"/>
  </si>
  <si>
    <t>平成26年度</t>
    <phoneticPr fontId="14"/>
  </si>
  <si>
    <r>
      <t>平成</t>
    </r>
    <r>
      <rPr>
        <sz val="8"/>
        <rFont val="ＭＳ 明朝"/>
        <family val="1"/>
        <charset val="128"/>
      </rPr>
      <t>27年度</t>
    </r>
    <phoneticPr fontId="14"/>
  </si>
  <si>
    <r>
      <t>平成</t>
    </r>
    <r>
      <rPr>
        <sz val="8"/>
        <rFont val="ＭＳ 明朝"/>
        <family val="1"/>
        <charset val="128"/>
      </rPr>
      <t>28年度</t>
    </r>
    <r>
      <rPr>
        <sz val="11"/>
        <color theme="1"/>
        <rFont val="ＭＳ Ｐゴシック"/>
        <family val="2"/>
        <charset val="128"/>
      </rPr>
      <t/>
    </r>
  </si>
  <si>
    <r>
      <t>平成</t>
    </r>
    <r>
      <rPr>
        <sz val="8"/>
        <rFont val="ＭＳ 明朝"/>
        <family val="1"/>
        <charset val="128"/>
      </rPr>
      <t>29年度</t>
    </r>
    <r>
      <rPr>
        <sz val="11"/>
        <color theme="1"/>
        <rFont val="ＭＳ Ｐゴシック"/>
        <family val="2"/>
        <charset val="128"/>
      </rPr>
      <t/>
    </r>
  </si>
  <si>
    <r>
      <t>平成</t>
    </r>
    <r>
      <rPr>
        <b/>
        <sz val="8"/>
        <rFont val="ＭＳ Ｐゴシック"/>
        <family val="3"/>
        <charset val="128"/>
      </rPr>
      <t>30年度</t>
    </r>
    <phoneticPr fontId="14"/>
  </si>
  <si>
    <t>京北地域水道
特別会計 a)</t>
    <rPh sb="0" eb="2">
      <t>ケイホク</t>
    </rPh>
    <rPh sb="2" eb="4">
      <t>チイキ</t>
    </rPh>
    <rPh sb="4" eb="6">
      <t>スイドウ</t>
    </rPh>
    <rPh sb="7" eb="9">
      <t>トクベツ</t>
    </rPh>
    <rPh sb="9" eb="11">
      <t>カイケイ</t>
    </rPh>
    <phoneticPr fontId="4"/>
  </si>
  <si>
    <t>特定環境保全
公共下水道
特別会計 b)</t>
    <rPh sb="0" eb="2">
      <t>トクテイ</t>
    </rPh>
    <rPh sb="2" eb="4">
      <t>カンキョウ</t>
    </rPh>
    <rPh sb="4" eb="6">
      <t>ホゼン</t>
    </rPh>
    <rPh sb="7" eb="9">
      <t>コウキョウ</t>
    </rPh>
    <rPh sb="9" eb="12">
      <t>ゲスイドウ</t>
    </rPh>
    <rPh sb="13" eb="15">
      <t>トクベツ</t>
    </rPh>
    <rPh sb="15" eb="17">
      <t>カイケイ</t>
    </rPh>
    <phoneticPr fontId="4"/>
  </si>
  <si>
    <t>　注）起債前借分を含み，満期一括償還金への積立金を除く。</t>
    <phoneticPr fontId="4"/>
  </si>
  <si>
    <t>　a）地域水道特別会計及び京北地域水道特別会計は平成２８年度で廃止され，水道事業特別会計に統合した。</t>
    <rPh sb="24" eb="26">
      <t>ヘイセイ</t>
    </rPh>
    <rPh sb="28" eb="30">
      <t>ネンド</t>
    </rPh>
    <rPh sb="31" eb="33">
      <t>ハイシ</t>
    </rPh>
    <rPh sb="36" eb="38">
      <t>スイドウ</t>
    </rPh>
    <rPh sb="45" eb="47">
      <t>トウゴウ</t>
    </rPh>
    <phoneticPr fontId="14"/>
  </si>
  <si>
    <t>　b）特定環境保全公共下水道特別会計は平成２８年度で廃止され，公共下水道事業特別会計に統合した。</t>
    <rPh sb="26" eb="28">
      <t>ハイシ</t>
    </rPh>
    <rPh sb="43" eb="45">
      <t>トウゴウ</t>
    </rPh>
    <phoneticPr fontId="14"/>
  </si>
  <si>
    <t>平成27年度</t>
  </si>
  <si>
    <r>
      <rPr>
        <sz val="8"/>
        <color theme="0"/>
        <rFont val="ＭＳ 明朝"/>
        <family val="1"/>
        <charset val="128"/>
      </rPr>
      <t>平成</t>
    </r>
    <r>
      <rPr>
        <sz val="8"/>
        <rFont val="ＭＳ 明朝"/>
        <family val="1"/>
        <charset val="128"/>
      </rPr>
      <t>28年度</t>
    </r>
    <phoneticPr fontId="14"/>
  </si>
  <si>
    <r>
      <rPr>
        <sz val="8"/>
        <color theme="0"/>
        <rFont val="ＭＳ 明朝"/>
        <family val="1"/>
        <charset val="128"/>
      </rPr>
      <t>平成</t>
    </r>
    <r>
      <rPr>
        <sz val="8"/>
        <rFont val="ＭＳ 明朝"/>
        <family val="1"/>
        <charset val="128"/>
      </rPr>
      <t>29年度</t>
    </r>
    <phoneticPr fontId="14"/>
  </si>
  <si>
    <r>
      <rPr>
        <sz val="8"/>
        <color theme="0"/>
        <rFont val="ＭＳ 明朝"/>
        <family val="1"/>
        <charset val="128"/>
      </rPr>
      <t>平成</t>
    </r>
    <r>
      <rPr>
        <sz val="8"/>
        <rFont val="ＭＳ 明朝"/>
        <family val="1"/>
        <charset val="128"/>
      </rPr>
      <t>30年度</t>
    </r>
    <phoneticPr fontId="14"/>
  </si>
  <si>
    <t>令和元年度</t>
    <rPh sb="0" eb="2">
      <t>レイワ</t>
    </rPh>
    <rPh sb="2" eb="3">
      <t>モト</t>
    </rPh>
    <phoneticPr fontId="14"/>
  </si>
  <si>
    <t>平成28年度</t>
    <phoneticPr fontId="14"/>
  </si>
  <si>
    <t>令和元年度</t>
    <rPh sb="0" eb="2">
      <t>レイワ</t>
    </rPh>
    <rPh sb="2" eb="3">
      <t>ガン</t>
    </rPh>
    <phoneticPr fontId="14"/>
  </si>
  <si>
    <r>
      <rPr>
        <b/>
        <sz val="8"/>
        <color theme="0"/>
        <rFont val="ＭＳ Ｐゴシック"/>
        <family val="3"/>
        <charset val="128"/>
      </rPr>
      <t>令和</t>
    </r>
    <r>
      <rPr>
        <b/>
        <sz val="8"/>
        <rFont val="ＭＳ Ｐゴシック"/>
        <family val="3"/>
        <charset val="128"/>
      </rPr>
      <t>2年度</t>
    </r>
    <rPh sb="0" eb="2">
      <t>レイワ</t>
    </rPh>
    <rPh sb="3" eb="5">
      <t>ネンド</t>
    </rPh>
    <phoneticPr fontId="14"/>
  </si>
  <si>
    <t>　資料：京都市行財政局財政室</t>
    <rPh sb="13" eb="14">
      <t>シツ</t>
    </rPh>
    <phoneticPr fontId="4"/>
  </si>
  <si>
    <t>平成29年度</t>
    <phoneticPr fontId="14"/>
  </si>
  <si>
    <r>
      <rPr>
        <sz val="8"/>
        <color theme="0"/>
        <rFont val="ＭＳ 明朝"/>
        <family val="1"/>
        <charset val="128"/>
      </rPr>
      <t>令和</t>
    </r>
    <r>
      <rPr>
        <sz val="8"/>
        <rFont val="ＭＳ 明朝"/>
        <family val="1"/>
        <charset val="128"/>
      </rPr>
      <t xml:space="preserve"> 2年度</t>
    </r>
    <rPh sb="0" eb="2">
      <t>レイワ</t>
    </rPh>
    <phoneticPr fontId="14"/>
  </si>
  <si>
    <r>
      <rPr>
        <b/>
        <sz val="8"/>
        <color theme="0"/>
        <rFont val="ＭＳ Ｐゴシック"/>
        <family val="3"/>
        <charset val="128"/>
      </rPr>
      <t xml:space="preserve">令和 </t>
    </r>
    <r>
      <rPr>
        <b/>
        <sz val="8"/>
        <rFont val="ＭＳ Ｐゴシック"/>
        <family val="3"/>
        <charset val="128"/>
      </rPr>
      <t>3年度</t>
    </r>
    <rPh sb="0" eb="2">
      <t>レイワ</t>
    </rPh>
    <rPh sb="4" eb="6">
      <t>ネンド</t>
    </rPh>
    <phoneticPr fontId="14"/>
  </si>
  <si>
    <t>　注）起債前借分を含み、満期一括償還金への積立金を除く。</t>
    <phoneticPr fontId="4"/>
  </si>
  <si>
    <t>７　市　　　　　債</t>
    <phoneticPr fontId="4"/>
  </si>
  <si>
    <t>平成30年度</t>
    <phoneticPr fontId="14"/>
  </si>
  <si>
    <r>
      <rPr>
        <sz val="8"/>
        <color theme="0"/>
        <rFont val="ＭＳ 明朝"/>
        <family val="1"/>
        <charset val="128"/>
      </rPr>
      <t>令和</t>
    </r>
    <r>
      <rPr>
        <sz val="8"/>
        <rFont val="ＭＳ 明朝"/>
        <family val="1"/>
        <charset val="128"/>
      </rPr>
      <t xml:space="preserve"> 3年度</t>
    </r>
    <rPh sb="0" eb="2">
      <t>レイワ</t>
    </rPh>
    <phoneticPr fontId="14"/>
  </si>
  <si>
    <r>
      <rPr>
        <b/>
        <sz val="8"/>
        <color theme="0"/>
        <rFont val="ＭＳ Ｐゴシック"/>
        <family val="3"/>
        <charset val="128"/>
      </rPr>
      <t xml:space="preserve">令和 </t>
    </r>
    <r>
      <rPr>
        <b/>
        <sz val="8"/>
        <rFont val="ＭＳ Ｐゴシック"/>
        <family val="3"/>
        <charset val="128"/>
      </rPr>
      <t>4年度</t>
    </r>
    <rPh sb="0" eb="2">
      <t>レイワ</t>
    </rPh>
    <rPh sb="4" eb="6">
      <t>ネンド</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</si>
</sst>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_(* #,##0_);_(* \(#,##0\);_(* &quot;-&quot;_);_(@_)"/>
    <numFmt numFmtId="177" formatCode="0.0"/>
    <numFmt numFmtId="178" formatCode="#,##0.0;&quot;△ &quot;#,##0.0"/>
    <numFmt numFmtId="179" formatCode="#,##0;&quot;△ &quot;#,##0"/>
    <numFmt numFmtId="180" formatCode="_ * #,##0;_ * \-#,##0;_ * &quot;－&quot;;_ @"/>
    <numFmt numFmtId="181" formatCode="_ * #,##0.0;_ * \-#,##0.0;_ * 0.0;_@"/>
    <numFmt numFmtId="182" formatCode="_ * #,##0.0;_ * \-#,##0.0;_ * &quot;－&quot;?;_ @"/>
    <numFmt numFmtId="183" formatCode="_ * #,##0_ ;_ * \-#,##0_ ;_ * &quot;－&quot;_ ;_ @_ "/>
    <numFmt numFmtId="184" formatCode="0.0_);[Red]\(0.0\)"/>
    <numFmt numFmtId="185" formatCode="_ * #,##0.0_ ;_ * \-#,##0.0_ ;_ * &quot;-&quot;?_ ;_ @_ "/>
    <numFmt numFmtId="186" formatCode="#,##0_ "/>
    <numFmt numFmtId="187" formatCode="#,##0;&quot;△ &quot;#,##0;&quot;－&quot;"/>
    <numFmt numFmtId="188" formatCode="_ * #,##0.0;_ * \-#,##0.0;_ * &quot;－&quot;;_ @"/>
    <numFmt numFmtId="189" formatCode="0_ "/>
  </numFmts>
  <fonts count="39">
    <font>
      <sz val="9.5500000000000007"/>
      <name val="ＭＳ 明朝"/>
      <family val="1"/>
      <charset val="128"/>
    </font>
    <font>
      <sz val="11"/>
      <color theme="1"/>
      <name val="ＭＳ Ｐゴシック"/>
      <family val="2"/>
      <charset val="128"/>
    </font>
    <font>
      <b/>
      <sz val="9.5500000000000007"/>
      <name val="ＭＳ 明朝"/>
      <family val="1"/>
      <charset val="128"/>
    </font>
    <font>
      <sz val="9.5500000000000007"/>
      <name val="ＭＳ 明朝"/>
      <family val="1"/>
      <charset val="128"/>
    </font>
    <font>
      <sz val="6"/>
      <name val="ＭＳ Ｐ明朝"/>
      <family val="1"/>
      <charset val="128"/>
    </font>
    <font>
      <b/>
      <sz val="11"/>
      <color indexed="8"/>
      <name val="ＭＳ ゴシック"/>
      <family val="3"/>
      <charset val="128"/>
    </font>
    <font>
      <sz val="11"/>
      <name val="ＭＳ ゴシック"/>
      <family val="3"/>
      <charset val="128"/>
    </font>
    <font>
      <sz val="8"/>
      <color indexed="8"/>
      <name val="ＭＳ 明朝"/>
      <family val="1"/>
      <charset val="128"/>
    </font>
    <font>
      <sz val="8"/>
      <name val="ＭＳ 明朝"/>
      <family val="1"/>
      <charset val="128"/>
    </font>
    <font>
      <b/>
      <sz val="8"/>
      <color indexed="8"/>
      <name val="ＭＳ 明朝"/>
      <family val="1"/>
      <charset val="128"/>
    </font>
    <font>
      <sz val="8"/>
      <color indexed="9"/>
      <name val="ＭＳ 明朝"/>
      <family val="1"/>
      <charset val="128"/>
    </font>
    <font>
      <b/>
      <sz val="8"/>
      <name val="ＭＳ ゴシック"/>
      <family val="3"/>
      <charset val="128"/>
    </font>
    <font>
      <b/>
      <sz val="8"/>
      <color indexed="9"/>
      <name val="ＭＳ ゴシック"/>
      <family val="3"/>
      <charset val="128"/>
    </font>
    <font>
      <b/>
      <sz val="8"/>
      <color indexed="8"/>
      <name val="ＭＳ ゴシック"/>
      <family val="3"/>
      <charset val="128"/>
    </font>
    <font>
      <sz val="6"/>
      <name val="ＭＳ 明朝"/>
      <family val="1"/>
      <charset val="128"/>
    </font>
    <font>
      <sz val="8"/>
      <color indexed="9"/>
      <name val="ＭＳ ゴシック"/>
      <family val="3"/>
      <charset val="128"/>
    </font>
    <font>
      <sz val="8"/>
      <color indexed="8"/>
      <name val="ＭＳ ゴシック"/>
      <family val="3"/>
      <charset val="128"/>
    </font>
    <font>
      <sz val="12"/>
      <name val="ＭＳ 明朝"/>
      <family val="1"/>
      <charset val="128"/>
    </font>
    <font>
      <sz val="8"/>
      <name val="ＭＳ ゴシック"/>
      <family val="3"/>
      <charset val="128"/>
    </font>
    <font>
      <b/>
      <sz val="9.5500000000000007"/>
      <name val="ＭＳ ゴシック"/>
      <family val="3"/>
      <charset val="128"/>
    </font>
    <font>
      <sz val="7"/>
      <color indexed="8"/>
      <name val="ＭＳ 明朝"/>
      <family val="1"/>
      <charset val="128"/>
    </font>
    <font>
      <sz val="5"/>
      <color indexed="8"/>
      <name val="ＭＳ 明朝"/>
      <family val="1"/>
      <charset val="128"/>
    </font>
    <font>
      <b/>
      <sz val="11"/>
      <name val="ＭＳ ゴシック"/>
      <family val="3"/>
      <charset val="128"/>
    </font>
    <font>
      <sz val="9.5500000000000007"/>
      <color indexed="10"/>
      <name val="ＭＳ 明朝"/>
      <family val="1"/>
      <charset val="128"/>
    </font>
    <font>
      <sz val="6"/>
      <name val="ＭＳ Ｐゴシック"/>
      <family val="3"/>
      <charset val="128"/>
    </font>
    <font>
      <b/>
      <sz val="8"/>
      <name val="ＭＳ 明朝"/>
      <family val="1"/>
      <charset val="128"/>
    </font>
    <font>
      <sz val="11"/>
      <color indexed="8"/>
      <name val="ＭＳ Ｐゴシック"/>
      <family val="3"/>
      <charset val="128"/>
    </font>
    <font>
      <b/>
      <sz val="8"/>
      <name val="ＭＳ Ｐゴシック"/>
      <family val="3"/>
      <charset val="128"/>
    </font>
    <font>
      <sz val="11"/>
      <color theme="1"/>
      <name val="ＭＳ Ｐゴシック"/>
      <family val="3"/>
      <charset val="128"/>
      <scheme val="minor"/>
    </font>
    <font>
      <sz val="8"/>
      <color theme="1"/>
      <name val="ＭＳ 明朝"/>
      <family val="1"/>
      <charset val="128"/>
    </font>
    <font>
      <sz val="9.5500000000000007"/>
      <color theme="1"/>
      <name val="ＭＳ 明朝"/>
      <family val="1"/>
      <charset val="128"/>
    </font>
    <font>
      <sz val="8"/>
      <color rgb="FF000000"/>
      <name val="ＭＳ 明朝"/>
      <family val="1"/>
      <charset val="128"/>
    </font>
    <font>
      <sz val="8"/>
      <color rgb="FFFFFFFF"/>
      <name val="ＭＳ 明朝"/>
      <family val="1"/>
      <charset val="128"/>
    </font>
    <font>
      <b/>
      <sz val="8"/>
      <color rgb="FFFFFFFF"/>
      <name val="ＭＳ ゴシック"/>
      <family val="3"/>
      <charset val="128"/>
    </font>
    <font>
      <b/>
      <sz val="8"/>
      <color rgb="FFFFFFFF"/>
      <name val="ＭＳ Ｐゴシック"/>
      <family val="3"/>
      <charset val="128"/>
    </font>
    <font>
      <sz val="8"/>
      <color theme="0"/>
      <name val="ＭＳ 明朝"/>
      <family val="1"/>
      <charset val="128"/>
    </font>
    <font>
      <sz val="11"/>
      <name val="ＭＳ Ｐゴシック"/>
      <family val="3"/>
      <charset val="128"/>
      <scheme val="minor"/>
    </font>
    <font>
      <b/>
      <sz val="8"/>
      <color theme="0"/>
      <name val="ＭＳ Ｐゴシック"/>
      <family val="3"/>
      <charset val="128"/>
    </font>
    <font>
      <b/>
      <sz val="11"/>
      <color theme="1"/>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28" fillId="0" borderId="0">
      <alignment vertical="center"/>
    </xf>
  </cellStyleXfs>
  <cellXfs count="581">
    <xf numFmtId="0" fontId="0" fillId="0" borderId="0" xfId="0"/>
    <xf numFmtId="0" fontId="5" fillId="0" borderId="0" xfId="0" applyFont="1" applyFill="1" applyBorder="1" applyAlignment="1" applyProtection="1">
      <alignment vertical="center"/>
    </xf>
    <xf numFmtId="0" fontId="6" fillId="0" borderId="0" xfId="0" applyFont="1" applyAlignment="1">
      <alignment vertical="center"/>
    </xf>
    <xf numFmtId="0" fontId="7" fillId="0" borderId="0" xfId="0" quotePrefix="1" applyFont="1" applyFill="1" applyBorder="1" applyAlignment="1" applyProtection="1">
      <alignment vertical="center"/>
    </xf>
    <xf numFmtId="0" fontId="8" fillId="0" borderId="0" xfId="0" applyFont="1" applyAlignment="1">
      <alignment vertical="center"/>
    </xf>
    <xf numFmtId="0" fontId="9" fillId="0" borderId="0" xfId="0" quotePrefix="1" applyFont="1" applyFill="1" applyBorder="1" applyAlignment="1" applyProtection="1">
      <alignment vertical="center"/>
    </xf>
    <xf numFmtId="0" fontId="7" fillId="0" borderId="1" xfId="0" applyFont="1" applyFill="1" applyBorder="1" applyAlignment="1" applyProtection="1">
      <alignment vertical="center"/>
    </xf>
    <xf numFmtId="0" fontId="8" fillId="0" borderId="0" xfId="0" applyFont="1" applyBorder="1" applyAlignment="1">
      <alignment vertical="center"/>
    </xf>
    <xf numFmtId="0" fontId="7" fillId="0" borderId="0" xfId="0" applyFont="1" applyFill="1" applyBorder="1" applyAlignment="1" applyProtection="1">
      <alignment horizontal="distributed" vertical="center" justifyLastLine="1"/>
    </xf>
    <xf numFmtId="0" fontId="10" fillId="0" borderId="0" xfId="0" applyFont="1" applyFill="1" applyBorder="1" applyAlignment="1" applyProtection="1">
      <alignment horizontal="distributed" vertical="center" justifyLastLine="1"/>
    </xf>
    <xf numFmtId="0" fontId="8" fillId="0" borderId="0" xfId="0" applyFont="1" applyBorder="1" applyAlignment="1">
      <alignment horizontal="right" vertical="center"/>
    </xf>
    <xf numFmtId="0" fontId="7" fillId="0" borderId="0" xfId="0" quotePrefix="1" applyFont="1" applyFill="1" applyBorder="1" applyAlignment="1" applyProtection="1">
      <alignment horizontal="distributed" vertical="center"/>
    </xf>
    <xf numFmtId="0" fontId="7" fillId="0" borderId="0" xfId="0" applyFont="1" applyFill="1" applyBorder="1" applyAlignment="1" applyProtection="1">
      <alignment horizontal="distributed" vertical="center"/>
    </xf>
    <xf numFmtId="3" fontId="8" fillId="0" borderId="0" xfId="0" applyNumberFormat="1" applyFont="1" applyBorder="1" applyAlignment="1">
      <alignment horizontal="right" vertical="center"/>
    </xf>
    <xf numFmtId="0" fontId="7" fillId="0" borderId="1" xfId="0" applyFont="1" applyFill="1" applyBorder="1" applyAlignment="1" applyProtection="1">
      <alignment horizontal="distributed" vertical="center"/>
    </xf>
    <xf numFmtId="0" fontId="7" fillId="0" borderId="0" xfId="0" applyFont="1" applyFill="1" applyBorder="1" applyAlignment="1" applyProtection="1">
      <alignment vertical="center"/>
    </xf>
    <xf numFmtId="178" fontId="8" fillId="0" borderId="0" xfId="0" applyNumberFormat="1" applyFont="1" applyBorder="1" applyAlignment="1">
      <alignment horizontal="right" vertical="center"/>
    </xf>
    <xf numFmtId="3" fontId="8" fillId="0" borderId="2" xfId="0" applyNumberFormat="1" applyFont="1" applyBorder="1" applyAlignment="1">
      <alignment horizontal="right" vertical="center"/>
    </xf>
    <xf numFmtId="177" fontId="8" fillId="0" borderId="0" xfId="0" applyNumberFormat="1" applyFont="1" applyBorder="1" applyAlignment="1">
      <alignment horizontal="right" vertical="center"/>
    </xf>
    <xf numFmtId="177" fontId="11" fillId="0" borderId="0" xfId="0" applyNumberFormat="1" applyFont="1" applyBorder="1" applyAlignment="1">
      <alignment horizontal="right" vertical="center"/>
    </xf>
    <xf numFmtId="178" fontId="8" fillId="0" borderId="2" xfId="0" applyNumberFormat="1" applyFont="1" applyBorder="1" applyAlignment="1">
      <alignment horizontal="right" vertical="center"/>
    </xf>
    <xf numFmtId="177" fontId="8" fillId="0" borderId="2" xfId="0" applyNumberFormat="1" applyFont="1" applyBorder="1" applyAlignment="1">
      <alignment horizontal="right" vertical="center"/>
    </xf>
    <xf numFmtId="178" fontId="8" fillId="0" borderId="1" xfId="0" applyNumberFormat="1" applyFont="1" applyBorder="1" applyAlignment="1">
      <alignment horizontal="right" vertical="center"/>
    </xf>
    <xf numFmtId="179" fontId="8" fillId="0" borderId="2" xfId="0" applyNumberFormat="1" applyFont="1" applyBorder="1" applyAlignment="1">
      <alignment horizontal="right" vertical="center"/>
    </xf>
    <xf numFmtId="179" fontId="11" fillId="0" borderId="2" xfId="0" applyNumberFormat="1" applyFont="1" applyBorder="1" applyAlignment="1">
      <alignment horizontal="right" vertical="center"/>
    </xf>
    <xf numFmtId="179" fontId="8" fillId="0" borderId="3" xfId="0" applyNumberFormat="1" applyFont="1" applyBorder="1" applyAlignment="1">
      <alignment horizontal="right" vertical="center"/>
    </xf>
    <xf numFmtId="179" fontId="8" fillId="0" borderId="0" xfId="0" applyNumberFormat="1" applyFont="1" applyBorder="1" applyAlignment="1">
      <alignment horizontal="right" vertical="center"/>
    </xf>
    <xf numFmtId="179" fontId="11" fillId="0" borderId="0" xfId="0" applyNumberFormat="1" applyFont="1" applyBorder="1" applyAlignment="1">
      <alignment horizontal="right" vertical="center"/>
    </xf>
    <xf numFmtId="179" fontId="8" fillId="0" borderId="1" xfId="0" applyNumberFormat="1" applyFont="1" applyBorder="1" applyAlignment="1">
      <alignment horizontal="right" vertical="center"/>
    </xf>
    <xf numFmtId="0" fontId="7" fillId="0" borderId="4" xfId="0" applyFont="1" applyFill="1" applyBorder="1" applyAlignment="1" applyProtection="1">
      <alignment horizontal="distributed" vertical="center"/>
    </xf>
    <xf numFmtId="0" fontId="7" fillId="0" borderId="5" xfId="0" applyFont="1" applyFill="1" applyBorder="1" applyAlignment="1" applyProtection="1">
      <alignment horizontal="distributed" vertical="center" justifyLastLine="1"/>
    </xf>
    <xf numFmtId="0" fontId="7" fillId="0" borderId="5" xfId="0" applyFont="1" applyFill="1" applyBorder="1" applyAlignment="1" applyProtection="1">
      <alignment vertical="center" wrapText="1"/>
    </xf>
    <xf numFmtId="0" fontId="7" fillId="0" borderId="6" xfId="0" applyFont="1" applyFill="1" applyBorder="1" applyAlignment="1" applyProtection="1">
      <alignment horizontal="distributed" vertical="center" justifyLastLine="1"/>
    </xf>
    <xf numFmtId="0" fontId="12" fillId="0" borderId="0" xfId="0" applyFont="1" applyFill="1" applyBorder="1" applyAlignment="1" applyProtection="1">
      <alignment horizontal="distributed" vertical="center" justifyLastLine="1"/>
    </xf>
    <xf numFmtId="177" fontId="8" fillId="0" borderId="0" xfId="0" applyNumberFormat="1" applyFont="1" applyAlignment="1">
      <alignment vertical="center"/>
    </xf>
    <xf numFmtId="0" fontId="15" fillId="0" borderId="0" xfId="0" applyFont="1" applyFill="1" applyBorder="1" applyAlignment="1" applyProtection="1">
      <alignment horizontal="distributed" vertical="center" justifyLastLine="1"/>
    </xf>
    <xf numFmtId="0" fontId="8" fillId="0" borderId="0" xfId="0" applyFont="1" applyFill="1" applyBorder="1" applyAlignment="1" applyProtection="1">
      <alignment horizontal="distributed" vertical="center" justifyLastLine="1"/>
    </xf>
    <xf numFmtId="0" fontId="12" fillId="0" borderId="7" xfId="0" applyFont="1" applyFill="1" applyBorder="1" applyAlignment="1" applyProtection="1">
      <alignment horizontal="distributed" vertical="center" justifyLastLine="1"/>
    </xf>
    <xf numFmtId="0" fontId="10" fillId="0" borderId="7" xfId="0" applyFont="1" applyFill="1" applyBorder="1" applyAlignment="1" applyProtection="1">
      <alignment horizontal="distributed" vertical="center" justifyLastLine="1"/>
    </xf>
    <xf numFmtId="0" fontId="8" fillId="0" borderId="7" xfId="0" applyFont="1" applyFill="1" applyBorder="1" applyAlignment="1" applyProtection="1">
      <alignment horizontal="distributed" vertical="center" justifyLastLine="1"/>
    </xf>
    <xf numFmtId="0" fontId="17" fillId="0" borderId="0" xfId="0" applyFont="1" applyFill="1" applyAlignment="1">
      <alignment vertical="center"/>
    </xf>
    <xf numFmtId="180" fontId="8" fillId="0" borderId="1" xfId="0" applyNumberFormat="1" applyFont="1" applyBorder="1" applyAlignment="1">
      <alignment horizontal="right" vertical="center"/>
    </xf>
    <xf numFmtId="180" fontId="0" fillId="0" borderId="1" xfId="0" applyNumberFormat="1" applyBorder="1" applyAlignment="1">
      <alignment vertical="center"/>
    </xf>
    <xf numFmtId="180" fontId="8" fillId="0" borderId="3" xfId="0" applyNumberFormat="1" applyFont="1" applyBorder="1" applyAlignment="1">
      <alignment horizontal="right" vertical="center"/>
    </xf>
    <xf numFmtId="180" fontId="8" fillId="0" borderId="0" xfId="0" applyNumberFormat="1" applyFont="1" applyBorder="1" applyAlignment="1">
      <alignment horizontal="right" vertical="center"/>
    </xf>
    <xf numFmtId="180" fontId="0" fillId="0" borderId="0" xfId="0" applyNumberFormat="1" applyBorder="1" applyAlignment="1">
      <alignment vertical="center"/>
    </xf>
    <xf numFmtId="180" fontId="8" fillId="0" borderId="2" xfId="0" applyNumberFormat="1" applyFont="1" applyBorder="1" applyAlignment="1">
      <alignment horizontal="right" vertical="center"/>
    </xf>
    <xf numFmtId="181" fontId="8" fillId="0" borderId="0" xfId="0" applyNumberFormat="1" applyFont="1" applyBorder="1" applyAlignment="1">
      <alignment horizontal="right" vertical="center"/>
    </xf>
    <xf numFmtId="181" fontId="8" fillId="0" borderId="2" xfId="0" applyNumberFormat="1" applyFont="1" applyBorder="1" applyAlignment="1">
      <alignment horizontal="right" vertical="center"/>
    </xf>
    <xf numFmtId="180" fontId="11" fillId="0" borderId="0" xfId="0" applyNumberFormat="1" applyFont="1" applyBorder="1" applyAlignment="1">
      <alignment horizontal="right" vertical="center"/>
    </xf>
    <xf numFmtId="0" fontId="12" fillId="0" borderId="8" xfId="0" applyFont="1" applyFill="1" applyBorder="1" applyAlignment="1" applyProtection="1">
      <alignment horizontal="distributed" vertical="center" justifyLastLine="1"/>
    </xf>
    <xf numFmtId="0" fontId="10" fillId="0" borderId="8" xfId="0" applyFont="1" applyFill="1" applyBorder="1" applyAlignment="1" applyProtection="1">
      <alignment horizontal="distributed" vertical="center" justifyLastLine="1"/>
    </xf>
    <xf numFmtId="0" fontId="8" fillId="0" borderId="8" xfId="0" applyFont="1" applyFill="1" applyBorder="1" applyAlignment="1" applyProtection="1">
      <alignment horizontal="distributed" vertical="center" justifyLastLine="1"/>
    </xf>
    <xf numFmtId="0" fontId="0" fillId="0" borderId="0" xfId="0"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distributed" vertical="center" justifyLastLine="1"/>
    </xf>
    <xf numFmtId="0" fontId="7" fillId="0" borderId="0" xfId="0" applyFont="1" applyFill="1" applyBorder="1" applyAlignment="1" applyProtection="1">
      <alignment vertical="center" wrapText="1"/>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182" fontId="0" fillId="0" borderId="1" xfId="0" applyNumberFormat="1" applyBorder="1" applyAlignment="1">
      <alignment horizontal="right" vertical="center"/>
    </xf>
    <xf numFmtId="182" fontId="8" fillId="0" borderId="1" xfId="0" applyNumberFormat="1" applyFont="1" applyBorder="1" applyAlignment="1">
      <alignment horizontal="right" vertical="center"/>
    </xf>
    <xf numFmtId="180" fontId="0" fillId="0" borderId="1" xfId="0" applyNumberFormat="1" applyBorder="1" applyAlignment="1">
      <alignment horizontal="right" vertical="center"/>
    </xf>
    <xf numFmtId="182" fontId="8" fillId="0" borderId="0" xfId="0" applyNumberFormat="1" applyFont="1" applyBorder="1" applyAlignment="1">
      <alignment horizontal="right" vertical="center"/>
    </xf>
    <xf numFmtId="182" fontId="0" fillId="0" borderId="0" xfId="0" applyNumberFormat="1" applyAlignment="1">
      <alignment horizontal="right" vertical="center"/>
    </xf>
    <xf numFmtId="0" fontId="0" fillId="0" borderId="0" xfId="0" applyBorder="1" applyAlignment="1">
      <alignment horizontal="center" vertical="center" wrapText="1"/>
    </xf>
    <xf numFmtId="0" fontId="0" fillId="0" borderId="2" xfId="0" applyBorder="1" applyAlignment="1">
      <alignment horizontal="center" vertical="center"/>
    </xf>
    <xf numFmtId="0" fontId="7" fillId="0" borderId="1" xfId="0" applyFont="1" applyFill="1" applyBorder="1" applyAlignment="1" applyProtection="1">
      <alignment horizontal="right" vertical="center"/>
    </xf>
    <xf numFmtId="0" fontId="5" fillId="0" borderId="0" xfId="0" applyFont="1" applyFill="1" applyBorder="1" applyAlignment="1" applyProtection="1">
      <alignment horizontal="left" vertical="center"/>
    </xf>
    <xf numFmtId="0" fontId="0" fillId="0" borderId="0" xfId="0" applyBorder="1"/>
    <xf numFmtId="0" fontId="0" fillId="0" borderId="1" xfId="0" applyBorder="1"/>
    <xf numFmtId="0" fontId="0" fillId="0" borderId="3" xfId="0" applyBorder="1"/>
    <xf numFmtId="180" fontId="8" fillId="0" borderId="0" xfId="0" applyNumberFormat="1" applyFont="1" applyBorder="1" applyAlignment="1">
      <alignment horizontal="right" vertical="center" shrinkToFit="1"/>
    </xf>
    <xf numFmtId="180" fontId="8" fillId="0" borderId="2" xfId="0" applyNumberFormat="1" applyFont="1" applyBorder="1" applyAlignment="1">
      <alignment vertical="center" shrinkToFit="1"/>
    </xf>
    <xf numFmtId="0" fontId="20" fillId="0" borderId="0" xfId="0" applyFont="1" applyFill="1" applyBorder="1" applyAlignment="1" applyProtection="1">
      <alignment horizontal="distributed" vertical="center"/>
    </xf>
    <xf numFmtId="179" fontId="8" fillId="0" borderId="0" xfId="0" applyNumberFormat="1" applyFont="1" applyBorder="1" applyAlignment="1">
      <alignment horizontal="right" vertical="center" shrinkToFit="1"/>
    </xf>
    <xf numFmtId="179" fontId="8" fillId="0" borderId="2" xfId="0" applyNumberFormat="1" applyFont="1" applyBorder="1" applyAlignment="1">
      <alignment horizontal="right" vertical="center" shrinkToFit="1"/>
    </xf>
    <xf numFmtId="181" fontId="8" fillId="0" borderId="0" xfId="0" applyNumberFormat="1" applyFont="1" applyFill="1" applyBorder="1" applyAlignment="1">
      <alignment horizontal="right" vertical="center" shrinkToFit="1"/>
    </xf>
    <xf numFmtId="181" fontId="8" fillId="0" borderId="2" xfId="0" applyNumberFormat="1" applyFont="1" applyFill="1" applyBorder="1" applyAlignment="1">
      <alignment vertical="center" shrinkToFit="1"/>
    </xf>
    <xf numFmtId="180" fontId="11" fillId="0" borderId="0" xfId="0" applyNumberFormat="1" applyFont="1" applyBorder="1" applyAlignment="1">
      <alignment horizontal="right" vertical="center" shrinkToFit="1"/>
    </xf>
    <xf numFmtId="180" fontId="11" fillId="0" borderId="2" xfId="0" applyNumberFormat="1" applyFont="1" applyBorder="1" applyAlignment="1">
      <alignment vertical="center" shrinkToFit="1"/>
    </xf>
    <xf numFmtId="0" fontId="0" fillId="0" borderId="9" xfId="0" applyBorder="1"/>
    <xf numFmtId="0" fontId="0" fillId="0" borderId="2" xfId="0" applyBorder="1"/>
    <xf numFmtId="0" fontId="8" fillId="0" borderId="0" xfId="0" applyFont="1" applyAlignment="1">
      <alignment horizontal="center" vertical="center"/>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xf>
    <xf numFmtId="180" fontId="8" fillId="0" borderId="0" xfId="0" applyNumberFormat="1" applyFont="1" applyBorder="1" applyAlignment="1">
      <alignment vertical="center" shrinkToFit="1"/>
    </xf>
    <xf numFmtId="180" fontId="8" fillId="0" borderId="2" xfId="0" applyNumberFormat="1" applyFont="1" applyBorder="1" applyAlignment="1">
      <alignment horizontal="right" vertical="center" shrinkToFit="1"/>
    </xf>
    <xf numFmtId="179" fontId="8" fillId="0" borderId="0" xfId="0" applyNumberFormat="1" applyFont="1" applyFill="1" applyBorder="1" applyAlignment="1">
      <alignment horizontal="right" vertical="center" shrinkToFit="1"/>
    </xf>
    <xf numFmtId="181" fontId="8" fillId="0" borderId="0" xfId="0" applyNumberFormat="1" applyFont="1" applyFill="1" applyBorder="1" applyAlignment="1">
      <alignment vertical="center" shrinkToFit="1"/>
    </xf>
    <xf numFmtId="181" fontId="8" fillId="0" borderId="2" xfId="0" applyNumberFormat="1" applyFont="1" applyFill="1" applyBorder="1" applyAlignment="1">
      <alignment horizontal="right" vertical="center" shrinkToFit="1"/>
    </xf>
    <xf numFmtId="180" fontId="11" fillId="0" borderId="0" xfId="0" applyNumberFormat="1" applyFont="1" applyBorder="1" applyAlignment="1">
      <alignment vertical="center" shrinkToFit="1"/>
    </xf>
    <xf numFmtId="180" fontId="11" fillId="0" borderId="2" xfId="0" applyNumberFormat="1" applyFont="1" applyBorder="1" applyAlignment="1">
      <alignment horizontal="right" vertical="center" shrinkToFit="1"/>
    </xf>
    <xf numFmtId="0" fontId="0" fillId="0" borderId="9" xfId="0" applyBorder="1" applyAlignment="1">
      <alignment vertical="center" wrapText="1"/>
    </xf>
    <xf numFmtId="0" fontId="0" fillId="0" borderId="0" xfId="0" applyBorder="1" applyAlignment="1">
      <alignment vertical="center" wrapText="1"/>
    </xf>
    <xf numFmtId="0" fontId="0" fillId="0" borderId="10" xfId="0" applyBorder="1"/>
    <xf numFmtId="183" fontId="8" fillId="0" borderId="0" xfId="0" applyNumberFormat="1" applyFont="1" applyBorder="1"/>
    <xf numFmtId="176" fontId="8" fillId="0" borderId="0" xfId="0" applyNumberFormat="1" applyFont="1" applyAlignment="1">
      <alignment horizontal="right"/>
    </xf>
    <xf numFmtId="184" fontId="8" fillId="0" borderId="0" xfId="0" applyNumberFormat="1" applyFont="1"/>
    <xf numFmtId="176" fontId="0" fillId="0" borderId="0" xfId="0" applyNumberFormat="1"/>
    <xf numFmtId="176" fontId="0" fillId="0" borderId="2" xfId="0" applyNumberFormat="1" applyBorder="1"/>
    <xf numFmtId="184" fontId="0" fillId="0" borderId="0" xfId="0" applyNumberFormat="1"/>
    <xf numFmtId="184" fontId="8" fillId="0" borderId="0" xfId="0" applyNumberFormat="1" applyFont="1" applyBorder="1" applyAlignment="1">
      <alignment vertical="center"/>
    </xf>
    <xf numFmtId="184" fontId="7" fillId="0" borderId="0" xfId="0" applyNumberFormat="1" applyFont="1" applyFill="1" applyBorder="1" applyAlignment="1" applyProtection="1">
      <alignment horizontal="distributed" vertical="center" justifyLastLine="1"/>
    </xf>
    <xf numFmtId="176" fontId="0" fillId="0" borderId="0" xfId="0" applyNumberFormat="1" applyAlignment="1">
      <alignment horizontal="right"/>
    </xf>
    <xf numFmtId="176" fontId="0" fillId="0" borderId="2" xfId="0" applyNumberFormat="1" applyBorder="1" applyAlignment="1">
      <alignment horizontal="right"/>
    </xf>
    <xf numFmtId="186" fontId="11" fillId="0" borderId="0" xfId="0" applyNumberFormat="1" applyFont="1" applyBorder="1"/>
    <xf numFmtId="184" fontId="11" fillId="0" borderId="0" xfId="0" applyNumberFormat="1" applyFont="1"/>
    <xf numFmtId="186" fontId="8" fillId="0" borderId="0" xfId="0" applyNumberFormat="1" applyFont="1" applyBorder="1"/>
    <xf numFmtId="0" fontId="8" fillId="0" borderId="5" xfId="0" applyFont="1" applyBorder="1" applyAlignment="1">
      <alignment horizontal="center" vertical="center"/>
    </xf>
    <xf numFmtId="0" fontId="5" fillId="0"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87" fontId="8" fillId="0" borderId="0" xfId="0" applyNumberFormat="1" applyFont="1" applyFill="1" applyBorder="1" applyAlignment="1">
      <alignment horizontal="right" vertical="center" shrinkToFit="1"/>
    </xf>
    <xf numFmtId="187" fontId="8" fillId="0" borderId="0" xfId="0" applyNumberFormat="1" applyFont="1" applyFill="1" applyBorder="1"/>
    <xf numFmtId="187" fontId="8" fillId="0" borderId="2" xfId="0" applyNumberFormat="1" applyFont="1" applyFill="1" applyBorder="1"/>
    <xf numFmtId="0" fontId="21" fillId="0" borderId="0" xfId="0" applyFont="1" applyFill="1" applyBorder="1" applyAlignment="1" applyProtection="1">
      <alignment horizontal="distributed" vertical="center"/>
    </xf>
    <xf numFmtId="179" fontId="8" fillId="0" borderId="2" xfId="0" applyNumberFormat="1" applyFont="1" applyFill="1" applyBorder="1" applyAlignment="1">
      <alignment horizontal="right" vertical="center" shrinkToFit="1"/>
    </xf>
    <xf numFmtId="180" fontId="11" fillId="0" borderId="0" xfId="0" applyNumberFormat="1" applyFont="1" applyFill="1" applyBorder="1" applyAlignment="1">
      <alignment horizontal="right" vertical="center" shrinkToFit="1"/>
    </xf>
    <xf numFmtId="180" fontId="11" fillId="0" borderId="2" xfId="0" applyNumberFormat="1" applyFont="1" applyFill="1" applyBorder="1" applyAlignment="1">
      <alignment vertical="center" shrinkToFit="1"/>
    </xf>
    <xf numFmtId="180" fontId="8" fillId="0" borderId="0" xfId="0" applyNumberFormat="1" applyFont="1" applyFill="1" applyBorder="1" applyAlignment="1">
      <alignment horizontal="right" vertical="center" shrinkToFit="1"/>
    </xf>
    <xf numFmtId="180" fontId="8" fillId="0" borderId="2" xfId="0" applyNumberFormat="1" applyFont="1" applyFill="1" applyBorder="1" applyAlignment="1">
      <alignment vertical="center" shrinkToFit="1"/>
    </xf>
    <xf numFmtId="0" fontId="3" fillId="0" borderId="0" xfId="0" applyFont="1" applyFill="1"/>
    <xf numFmtId="0" fontId="3" fillId="0" borderId="0" xfId="0" applyFont="1" applyFill="1" applyBorder="1"/>
    <xf numFmtId="0" fontId="3" fillId="0" borderId="9" xfId="0" applyFont="1" applyFill="1" applyBorder="1"/>
    <xf numFmtId="0" fontId="3" fillId="0" borderId="2" xfId="0" applyFont="1" applyFill="1" applyBorder="1"/>
    <xf numFmtId="0" fontId="8" fillId="0" borderId="1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3" fillId="0" borderId="1" xfId="0" applyFont="1" applyFill="1" applyBorder="1"/>
    <xf numFmtId="0" fontId="3" fillId="0" borderId="3" xfId="0" applyFont="1" applyFill="1" applyBorder="1"/>
    <xf numFmtId="187" fontId="8" fillId="0" borderId="0" xfId="0" applyNumberFormat="1" applyFont="1" applyFill="1" applyBorder="1" applyAlignment="1">
      <alignment vertical="center" shrinkToFit="1"/>
    </xf>
    <xf numFmtId="187" fontId="8" fillId="0" borderId="2" xfId="0" applyNumberFormat="1" applyFont="1" applyFill="1" applyBorder="1" applyAlignment="1">
      <alignment horizontal="right" vertical="center" shrinkToFit="1"/>
    </xf>
    <xf numFmtId="180" fontId="11" fillId="0" borderId="0" xfId="0" applyNumberFormat="1" applyFont="1" applyFill="1" applyBorder="1" applyAlignment="1">
      <alignment vertical="center" shrinkToFit="1"/>
    </xf>
    <xf numFmtId="180" fontId="11" fillId="0" borderId="2" xfId="0" applyNumberFormat="1" applyFont="1" applyFill="1" applyBorder="1" applyAlignment="1">
      <alignment horizontal="right" vertical="center" shrinkToFit="1"/>
    </xf>
    <xf numFmtId="180" fontId="8" fillId="0" borderId="0" xfId="0" applyNumberFormat="1" applyFont="1" applyFill="1" applyBorder="1" applyAlignment="1">
      <alignment vertical="center" shrinkToFit="1"/>
    </xf>
    <xf numFmtId="180" fontId="8" fillId="0" borderId="2" xfId="0" applyNumberFormat="1" applyFont="1" applyFill="1" applyBorder="1" applyAlignment="1">
      <alignment horizontal="right" vertical="center" shrinkToFit="1"/>
    </xf>
    <xf numFmtId="0" fontId="3" fillId="0" borderId="9" xfId="0" applyFont="1" applyFill="1" applyBorder="1" applyAlignment="1">
      <alignment vertical="center" wrapText="1"/>
    </xf>
    <xf numFmtId="0" fontId="3" fillId="0" borderId="0" xfId="0" applyFont="1" applyFill="1" applyBorder="1" applyAlignment="1">
      <alignment vertical="center" wrapText="1"/>
    </xf>
    <xf numFmtId="0" fontId="3" fillId="0" borderId="10" xfId="0" applyFont="1" applyFill="1" applyBorder="1"/>
    <xf numFmtId="0" fontId="8"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178" fontId="8" fillId="0" borderId="0" xfId="0" applyNumberFormat="1" applyFont="1" applyFill="1" applyBorder="1"/>
    <xf numFmtId="179" fontId="8" fillId="0" borderId="0" xfId="0" applyNumberFormat="1" applyFont="1" applyFill="1" applyBorder="1" applyAlignment="1">
      <alignment horizontal="right"/>
    </xf>
    <xf numFmtId="176" fontId="8" fillId="0" borderId="0" xfId="0" applyNumberFormat="1" applyFont="1" applyFill="1" applyBorder="1" applyAlignment="1">
      <alignment horizontal="right"/>
    </xf>
    <xf numFmtId="176" fontId="3" fillId="0" borderId="0" xfId="0" applyNumberFormat="1" applyFont="1" applyFill="1" applyBorder="1"/>
    <xf numFmtId="176" fontId="3" fillId="0" borderId="2" xfId="0" applyNumberFormat="1" applyFont="1" applyFill="1" applyBorder="1"/>
    <xf numFmtId="178" fontId="8" fillId="0" borderId="0" xfId="0" applyNumberFormat="1" applyFont="1" applyFill="1" applyBorder="1" applyAlignment="1">
      <alignment vertical="center"/>
    </xf>
    <xf numFmtId="176" fontId="3" fillId="0" borderId="0" xfId="0" applyNumberFormat="1" applyFont="1" applyFill="1" applyBorder="1" applyAlignment="1">
      <alignment horizontal="right"/>
    </xf>
    <xf numFmtId="176" fontId="3" fillId="0" borderId="2" xfId="0" applyNumberFormat="1" applyFont="1" applyFill="1" applyBorder="1" applyAlignment="1">
      <alignment horizontal="right"/>
    </xf>
    <xf numFmtId="179" fontId="11" fillId="0" borderId="0" xfId="0" applyNumberFormat="1" applyFont="1" applyFill="1" applyBorder="1"/>
    <xf numFmtId="176" fontId="11" fillId="0" borderId="0" xfId="0" applyNumberFormat="1" applyFont="1" applyFill="1" applyBorder="1" applyAlignment="1">
      <alignment horizontal="right"/>
    </xf>
    <xf numFmtId="178" fontId="11" fillId="0" borderId="0" xfId="0" applyNumberFormat="1" applyFont="1" applyFill="1" applyBorder="1"/>
    <xf numFmtId="179" fontId="11" fillId="0" borderId="0" xfId="0" applyNumberFormat="1" applyFont="1" applyFill="1" applyBorder="1" applyAlignment="1">
      <alignment horizontal="right"/>
    </xf>
    <xf numFmtId="179" fontId="8" fillId="0" borderId="0" xfId="0" applyNumberFormat="1" applyFont="1" applyFill="1" applyBorder="1"/>
    <xf numFmtId="176" fontId="8" fillId="0" borderId="0" xfId="0" applyNumberFormat="1" applyFont="1" applyFill="1" applyAlignment="1">
      <alignment horizontal="right"/>
    </xf>
    <xf numFmtId="178" fontId="8" fillId="0" borderId="0" xfId="0" applyNumberFormat="1" applyFont="1" applyFill="1"/>
    <xf numFmtId="0" fontId="8" fillId="0" borderId="0" xfId="0" applyFont="1" applyAlignment="1">
      <alignment horizontal="right"/>
    </xf>
    <xf numFmtId="0" fontId="7" fillId="0" borderId="12" xfId="0" applyFont="1" applyFill="1" applyBorder="1" applyAlignment="1" applyProtection="1">
      <alignment horizontal="distributed" vertical="center"/>
    </xf>
    <xf numFmtId="0" fontId="7" fillId="0" borderId="8" xfId="0" applyFont="1" applyFill="1" applyBorder="1" applyAlignment="1" applyProtection="1">
      <alignment horizontal="distributed" vertical="center"/>
    </xf>
    <xf numFmtId="0" fontId="21" fillId="0" borderId="8" xfId="0" applyFont="1" applyFill="1" applyBorder="1" applyAlignment="1" applyProtection="1">
      <alignment horizontal="distributed" vertical="center"/>
    </xf>
    <xf numFmtId="0" fontId="7" fillId="0" borderId="8" xfId="0" quotePrefix="1" applyFont="1" applyFill="1" applyBorder="1" applyAlignment="1" applyProtection="1">
      <alignment horizontal="distributed" vertical="center"/>
    </xf>
    <xf numFmtId="0" fontId="7" fillId="0" borderId="8" xfId="0" applyFont="1" applyFill="1" applyBorder="1" applyAlignment="1" applyProtection="1">
      <alignment horizontal="distributed" vertical="center" justifyLastLine="1"/>
    </xf>
    <xf numFmtId="0" fontId="7" fillId="0" borderId="8" xfId="0" quotePrefix="1" applyFont="1" applyFill="1" applyBorder="1" applyAlignment="1" applyProtection="1">
      <alignment vertical="center"/>
    </xf>
    <xf numFmtId="187" fontId="8" fillId="0" borderId="0" xfId="0" applyNumberFormat="1" applyFont="1" applyFill="1" applyBorder="1" applyAlignment="1">
      <alignment horizontal="right"/>
    </xf>
    <xf numFmtId="184" fontId="7" fillId="0" borderId="8" xfId="0" applyNumberFormat="1" applyFont="1" applyFill="1" applyBorder="1" applyAlignment="1" applyProtection="1">
      <alignment horizontal="distributed" vertical="center" justifyLastLine="1"/>
    </xf>
    <xf numFmtId="0" fontId="12" fillId="0" borderId="0" xfId="0" applyFont="1" applyFill="1" applyBorder="1" applyAlignment="1" applyProtection="1">
      <alignment horizontal="distributed" vertical="center"/>
    </xf>
    <xf numFmtId="0" fontId="10" fillId="0" borderId="8" xfId="0" applyFont="1" applyFill="1" applyBorder="1" applyAlignment="1" applyProtection="1">
      <alignment horizontal="distributed" vertical="center"/>
    </xf>
    <xf numFmtId="0" fontId="8" fillId="0" borderId="8" xfId="0" applyFont="1" applyFill="1" applyBorder="1" applyAlignment="1" applyProtection="1">
      <alignment horizontal="distributed" vertical="center"/>
    </xf>
    <xf numFmtId="0" fontId="0" fillId="0" borderId="1" xfId="0" applyFill="1" applyBorder="1"/>
    <xf numFmtId="0" fontId="0" fillId="0" borderId="3" xfId="0" applyFill="1" applyBorder="1"/>
    <xf numFmtId="187" fontId="29" fillId="0" borderId="0" xfId="0" applyNumberFormat="1" applyFont="1" applyFill="1" applyBorder="1" applyAlignment="1">
      <alignment horizontal="right" vertical="center" shrinkToFit="1"/>
    </xf>
    <xf numFmtId="187" fontId="29" fillId="0" borderId="0" xfId="0" applyNumberFormat="1" applyFont="1" applyFill="1" applyBorder="1"/>
    <xf numFmtId="180" fontId="29" fillId="0" borderId="0" xfId="0" applyNumberFormat="1" applyFont="1" applyFill="1" applyBorder="1" applyAlignment="1">
      <alignment horizontal="right" vertical="center"/>
    </xf>
    <xf numFmtId="187" fontId="29" fillId="0" borderId="2" xfId="0" applyNumberFormat="1" applyFont="1" applyFill="1" applyBorder="1" applyAlignment="1">
      <alignment horizontal="right" vertical="center" shrinkToFit="1"/>
    </xf>
    <xf numFmtId="180" fontId="29" fillId="0" borderId="2" xfId="0" applyNumberFormat="1" applyFont="1" applyFill="1" applyBorder="1" applyAlignment="1">
      <alignment horizontal="right" vertical="center"/>
    </xf>
    <xf numFmtId="179" fontId="29" fillId="0" borderId="0" xfId="0" applyNumberFormat="1" applyFont="1" applyFill="1" applyBorder="1" applyAlignment="1">
      <alignment horizontal="right" vertical="center" shrinkToFit="1"/>
    </xf>
    <xf numFmtId="179" fontId="29" fillId="0" borderId="2" xfId="0" applyNumberFormat="1" applyFont="1" applyFill="1" applyBorder="1" applyAlignment="1">
      <alignment horizontal="right" vertical="center" shrinkToFit="1"/>
    </xf>
    <xf numFmtId="181" fontId="29" fillId="0" borderId="0" xfId="0" applyNumberFormat="1" applyFont="1" applyFill="1" applyBorder="1" applyAlignment="1">
      <alignment horizontal="right" vertical="center" shrinkToFit="1"/>
    </xf>
    <xf numFmtId="181" fontId="29" fillId="0" borderId="2" xfId="0" applyNumberFormat="1" applyFont="1" applyFill="1" applyBorder="1" applyAlignment="1">
      <alignment horizontal="right" vertical="center" shrinkToFit="1"/>
    </xf>
    <xf numFmtId="0" fontId="0" fillId="0" borderId="0" xfId="0" applyFont="1"/>
    <xf numFmtId="0" fontId="10" fillId="0" borderId="0" xfId="0" applyFont="1" applyFill="1" applyBorder="1" applyAlignment="1" applyProtection="1">
      <alignment horizontal="distributed" vertical="center"/>
    </xf>
    <xf numFmtId="0" fontId="8" fillId="0" borderId="0" xfId="0" applyFont="1" applyFill="1" applyBorder="1" applyAlignment="1" applyProtection="1">
      <alignment horizontal="distributed" vertical="center"/>
    </xf>
    <xf numFmtId="0" fontId="3" fillId="0" borderId="2" xfId="0" applyFont="1" applyFill="1" applyBorder="1" applyAlignment="1">
      <alignment vertical="center" wrapText="1"/>
    </xf>
    <xf numFmtId="187" fontId="29" fillId="0" borderId="0" xfId="0" applyNumberFormat="1" applyFont="1" applyFill="1" applyBorder="1" applyAlignment="1">
      <alignment horizontal="right"/>
    </xf>
    <xf numFmtId="0" fontId="30" fillId="0" borderId="0" xfId="0" applyFont="1" applyFill="1" applyBorder="1"/>
    <xf numFmtId="176" fontId="29" fillId="0" borderId="0" xfId="0" applyNumberFormat="1" applyFont="1" applyFill="1" applyBorder="1" applyAlignment="1">
      <alignment horizontal="right"/>
    </xf>
    <xf numFmtId="178" fontId="29" fillId="0" borderId="0" xfId="0" applyNumberFormat="1" applyFont="1" applyFill="1" applyBorder="1" applyAlignment="1">
      <alignment horizontal="right" vertical="center"/>
    </xf>
    <xf numFmtId="0" fontId="14" fillId="0" borderId="0" xfId="0" applyFont="1"/>
    <xf numFmtId="0" fontId="22" fillId="0" borderId="0" xfId="0" applyFont="1" applyAlignment="1">
      <alignment vertical="center"/>
    </xf>
    <xf numFmtId="0" fontId="23" fillId="0" borderId="0" xfId="0" applyFont="1"/>
    <xf numFmtId="180" fontId="8" fillId="0" borderId="0" xfId="0" applyNumberFormat="1" applyFont="1" applyFill="1" applyBorder="1" applyAlignment="1">
      <alignment horizontal="right" vertical="center"/>
    </xf>
    <xf numFmtId="180" fontId="8" fillId="0" borderId="2" xfId="0" applyNumberFormat="1" applyFont="1" applyFill="1" applyBorder="1" applyAlignment="1">
      <alignment horizontal="right" vertical="center"/>
    </xf>
    <xf numFmtId="188" fontId="8" fillId="0" borderId="0" xfId="0" applyNumberFormat="1" applyFont="1" applyFill="1" applyBorder="1" applyAlignment="1">
      <alignment horizontal="right" vertical="center"/>
    </xf>
    <xf numFmtId="188" fontId="8" fillId="0" borderId="2" xfId="0" applyNumberFormat="1" applyFont="1" applyFill="1" applyBorder="1" applyAlignment="1">
      <alignment horizontal="right" vertical="center"/>
    </xf>
    <xf numFmtId="0" fontId="0" fillId="0" borderId="0" xfId="0" applyFont="1" applyFill="1"/>
    <xf numFmtId="0" fontId="0" fillId="0" borderId="0" xfId="0" applyFont="1" applyFill="1" applyBorder="1"/>
    <xf numFmtId="0" fontId="0" fillId="0" borderId="10" xfId="0" applyFont="1" applyFill="1" applyBorder="1"/>
    <xf numFmtId="0" fontId="0" fillId="0" borderId="1" xfId="0" applyFont="1" applyFill="1" applyBorder="1"/>
    <xf numFmtId="0" fontId="0" fillId="0" borderId="3" xfId="0" applyFont="1" applyFill="1" applyBorder="1"/>
    <xf numFmtId="0" fontId="0" fillId="0" borderId="9" xfId="0" applyFont="1" applyFill="1" applyBorder="1"/>
    <xf numFmtId="0" fontId="0" fillId="0" borderId="9" xfId="0" applyFont="1" applyFill="1" applyBorder="1" applyAlignment="1">
      <alignment vertical="center" wrapText="1"/>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8" fillId="0" borderId="0" xfId="0" applyFont="1" applyBorder="1" applyAlignment="1">
      <alignment horizontal="center" vertical="center"/>
    </xf>
    <xf numFmtId="0" fontId="0" fillId="0" borderId="2" xfId="0" applyFont="1" applyFill="1" applyBorder="1"/>
    <xf numFmtId="189" fontId="0" fillId="0" borderId="0" xfId="0" applyNumberFormat="1"/>
    <xf numFmtId="176" fontId="0" fillId="0" borderId="0" xfId="0" applyNumberFormat="1" applyFont="1" applyFill="1" applyBorder="1"/>
    <xf numFmtId="176" fontId="0" fillId="0" borderId="2" xfId="0" applyNumberFormat="1" applyFont="1" applyFill="1" applyBorder="1"/>
    <xf numFmtId="188" fontId="8" fillId="0" borderId="0" xfId="0" applyNumberFormat="1" applyFont="1" applyFill="1" applyBorder="1" applyAlignment="1">
      <alignment vertical="center"/>
    </xf>
    <xf numFmtId="176" fontId="0" fillId="0" borderId="0" xfId="0" applyNumberFormat="1" applyFont="1" applyFill="1" applyBorder="1" applyAlignment="1">
      <alignment horizontal="right"/>
    </xf>
    <xf numFmtId="176" fontId="0" fillId="0" borderId="2" xfId="0" applyNumberFormat="1" applyFont="1" applyFill="1" applyBorder="1" applyAlignment="1">
      <alignment horizontal="right"/>
    </xf>
    <xf numFmtId="179" fontId="8" fillId="0" borderId="0" xfId="0" applyNumberFormat="1" applyFont="1" applyFill="1" applyAlignment="1">
      <alignment horizontal="right"/>
    </xf>
    <xf numFmtId="0" fontId="8" fillId="0" borderId="5" xfId="0" applyFont="1" applyFill="1" applyBorder="1" applyAlignment="1">
      <alignment horizontal="center" vertical="center"/>
    </xf>
    <xf numFmtId="0" fontId="12" fillId="0" borderId="8" xfId="0" applyFont="1" applyFill="1" applyBorder="1" applyAlignment="1" applyProtection="1">
      <alignment horizontal="distributed" vertical="center"/>
    </xf>
    <xf numFmtId="184" fontId="8" fillId="0" borderId="0" xfId="0" applyNumberFormat="1" applyFont="1" applyFill="1" applyBorder="1" applyAlignment="1">
      <alignment horizontal="right" vertical="center"/>
    </xf>
    <xf numFmtId="0" fontId="7" fillId="0" borderId="0" xfId="1" applyFont="1" applyFill="1" applyBorder="1" applyAlignment="1" applyProtection="1">
      <alignment vertical="center"/>
    </xf>
    <xf numFmtId="0" fontId="28" fillId="0" borderId="0" xfId="1" applyAlignment="1"/>
    <xf numFmtId="0" fontId="8" fillId="0" borderId="0" xfId="1" applyFont="1" applyAlignment="1">
      <alignment horizontal="right"/>
    </xf>
    <xf numFmtId="0" fontId="8" fillId="0" borderId="11" xfId="1" applyFont="1" applyBorder="1" applyAlignment="1">
      <alignment horizontal="center" vertical="center"/>
    </xf>
    <xf numFmtId="0" fontId="8" fillId="0" borderId="6" xfId="1" applyFont="1" applyBorder="1" applyAlignment="1">
      <alignment horizontal="center" vertical="center" wrapText="1"/>
    </xf>
    <xf numFmtId="0" fontId="8" fillId="0" borderId="5" xfId="1" applyFont="1" applyFill="1" applyBorder="1" applyAlignment="1">
      <alignment horizontal="center" vertical="center"/>
    </xf>
    <xf numFmtId="0" fontId="8" fillId="0" borderId="5" xfId="1" applyFont="1" applyBorder="1" applyAlignment="1">
      <alignment horizontal="center" vertical="center" wrapText="1"/>
    </xf>
    <xf numFmtId="0" fontId="8" fillId="0" borderId="5" xfId="1" applyFont="1" applyFill="1" applyBorder="1" applyAlignment="1">
      <alignment horizontal="center" vertical="center" wrapText="1"/>
    </xf>
    <xf numFmtId="0" fontId="28" fillId="0" borderId="0" xfId="1" applyBorder="1" applyAlignment="1">
      <alignment horizontal="distributed" vertical="center" justifyLastLine="1"/>
    </xf>
    <xf numFmtId="0" fontId="28" fillId="0" borderId="2" xfId="1" applyBorder="1" applyAlignment="1"/>
    <xf numFmtId="0" fontId="14" fillId="0" borderId="0" xfId="1" applyFont="1" applyAlignment="1"/>
    <xf numFmtId="0" fontId="28" fillId="0" borderId="9" xfId="1" applyBorder="1" applyAlignment="1"/>
    <xf numFmtId="0" fontId="28" fillId="0" borderId="0" xfId="1" applyBorder="1" applyAlignment="1"/>
    <xf numFmtId="0" fontId="3" fillId="0" borderId="9" xfId="1" applyFont="1" applyFill="1" applyBorder="1" applyAlignment="1"/>
    <xf numFmtId="0" fontId="31" fillId="0" borderId="8" xfId="1" applyFont="1" applyFill="1" applyBorder="1" applyAlignment="1" applyProtection="1">
      <alignment horizontal="distributed" vertical="center"/>
    </xf>
    <xf numFmtId="179" fontId="8" fillId="0" borderId="0" xfId="1" applyNumberFormat="1" applyFont="1" applyFill="1" applyBorder="1" applyAlignment="1">
      <alignment horizontal="right"/>
    </xf>
    <xf numFmtId="178" fontId="8" fillId="0" borderId="0" xfId="1" applyNumberFormat="1" applyFont="1" applyFill="1" applyAlignment="1"/>
    <xf numFmtId="179" fontId="8" fillId="0" borderId="0" xfId="1" applyNumberFormat="1" applyFont="1" applyFill="1" applyAlignment="1">
      <alignment horizontal="right"/>
    </xf>
    <xf numFmtId="179" fontId="8" fillId="0" borderId="0" xfId="1" applyNumberFormat="1" applyFont="1" applyFill="1" applyBorder="1" applyAlignment="1"/>
    <xf numFmtId="180" fontId="8" fillId="0" borderId="0" xfId="1" applyNumberFormat="1" applyFont="1" applyFill="1" applyBorder="1" applyAlignment="1">
      <alignment horizontal="right" vertical="center" shrinkToFit="1"/>
    </xf>
    <xf numFmtId="0" fontId="32" fillId="0" borderId="8" xfId="1" applyFont="1" applyFill="1" applyBorder="1" applyAlignment="1" applyProtection="1">
      <alignment horizontal="distributed" vertical="center"/>
    </xf>
    <xf numFmtId="178" fontId="8" fillId="0" borderId="0" xfId="1" applyNumberFormat="1" applyFont="1" applyFill="1" applyBorder="1" applyAlignment="1"/>
    <xf numFmtId="0" fontId="33" fillId="0" borderId="8" xfId="1" applyFont="1" applyFill="1" applyBorder="1" applyAlignment="1" applyProtection="1">
      <alignment horizontal="distributed" vertical="center"/>
    </xf>
    <xf numFmtId="179" fontId="11" fillId="0" borderId="0" xfId="1" applyNumberFormat="1" applyFont="1" applyFill="1" applyBorder="1" applyAlignment="1">
      <alignment horizontal="right"/>
    </xf>
    <xf numFmtId="178" fontId="11" fillId="0" borderId="0" xfId="1" applyNumberFormat="1" applyFont="1" applyFill="1" applyBorder="1" applyAlignment="1"/>
    <xf numFmtId="179" fontId="11" fillId="0" borderId="0" xfId="1" applyNumberFormat="1" applyFont="1" applyFill="1" applyBorder="1" applyAlignment="1"/>
    <xf numFmtId="180" fontId="25" fillId="0" borderId="0" xfId="1" applyNumberFormat="1" applyFont="1" applyFill="1" applyBorder="1" applyAlignment="1">
      <alignment horizontal="right" vertical="center" shrinkToFit="1"/>
    </xf>
    <xf numFmtId="180" fontId="11" fillId="0" borderId="0" xfId="1" applyNumberFormat="1" applyFont="1" applyFill="1" applyBorder="1" applyAlignment="1">
      <alignment horizontal="right" vertical="center" shrinkToFit="1"/>
    </xf>
    <xf numFmtId="0" fontId="7" fillId="0" borderId="0" xfId="1" quotePrefix="1" applyFont="1" applyFill="1" applyBorder="1" applyAlignment="1" applyProtection="1">
      <alignment vertical="center"/>
    </xf>
    <xf numFmtId="176" fontId="28" fillId="0" borderId="2" xfId="1" applyNumberFormat="1" applyFont="1" applyFill="1" applyBorder="1" applyAlignment="1">
      <alignment horizontal="right"/>
    </xf>
    <xf numFmtId="176" fontId="28" fillId="0" borderId="0" xfId="1" applyNumberFormat="1" applyFont="1" applyFill="1" applyBorder="1" applyAlignment="1">
      <alignment horizontal="right"/>
    </xf>
    <xf numFmtId="176" fontId="8" fillId="0" borderId="0" xfId="1" applyNumberFormat="1" applyFont="1" applyFill="1" applyBorder="1" applyAlignment="1">
      <alignment horizontal="right"/>
    </xf>
    <xf numFmtId="0" fontId="28" fillId="0" borderId="0" xfId="1" applyFont="1" applyFill="1" applyBorder="1" applyAlignment="1"/>
    <xf numFmtId="179" fontId="8" fillId="0" borderId="0" xfId="1" applyNumberFormat="1" applyFont="1" applyFill="1" applyBorder="1" applyAlignment="1">
      <alignment horizontal="right" vertical="center" shrinkToFit="1"/>
    </xf>
    <xf numFmtId="184" fontId="7" fillId="0" borderId="0" xfId="1" applyNumberFormat="1" applyFont="1" applyFill="1" applyBorder="1" applyAlignment="1" applyProtection="1">
      <alignment horizontal="distributed" vertical="center" justifyLastLine="1"/>
    </xf>
    <xf numFmtId="188" fontId="8" fillId="0" borderId="0" xfId="1" applyNumberFormat="1" applyFont="1" applyFill="1" applyBorder="1" applyAlignment="1">
      <alignment vertical="center"/>
    </xf>
    <xf numFmtId="188" fontId="8" fillId="0" borderId="0" xfId="1" applyNumberFormat="1" applyFont="1" applyFill="1" applyBorder="1" applyAlignment="1">
      <alignment horizontal="right" vertical="center"/>
    </xf>
    <xf numFmtId="0" fontId="7" fillId="0" borderId="0" xfId="1" quotePrefix="1" applyFont="1" applyFill="1" applyBorder="1" applyAlignment="1" applyProtection="1">
      <alignment horizontal="distributed" vertical="center"/>
    </xf>
    <xf numFmtId="176" fontId="28" fillId="0" borderId="2" xfId="1" applyNumberFormat="1" applyFont="1" applyFill="1" applyBorder="1" applyAlignment="1"/>
    <xf numFmtId="176" fontId="28" fillId="0" borderId="0" xfId="1" applyNumberFormat="1" applyFont="1" applyFill="1" applyBorder="1" applyAlignment="1"/>
    <xf numFmtId="0" fontId="7" fillId="0" borderId="0" xfId="1" applyFont="1" applyFill="1" applyBorder="1" applyAlignment="1" applyProtection="1">
      <alignment horizontal="distributed" vertical="center"/>
    </xf>
    <xf numFmtId="187" fontId="8" fillId="0" borderId="0" xfId="1" applyNumberFormat="1" applyFont="1" applyFill="1" applyBorder="1" applyAlignment="1">
      <alignment horizontal="right"/>
    </xf>
    <xf numFmtId="180" fontId="8" fillId="0" borderId="0" xfId="1" applyNumberFormat="1" applyFont="1" applyFill="1" applyBorder="1" applyAlignment="1">
      <alignment horizontal="right" vertical="center"/>
    </xf>
    <xf numFmtId="187" fontId="8" fillId="0" borderId="0" xfId="1" applyNumberFormat="1" applyFont="1" applyFill="1" applyBorder="1" applyAlignment="1">
      <alignment horizontal="right" vertical="center" shrinkToFit="1"/>
    </xf>
    <xf numFmtId="187" fontId="8" fillId="0" borderId="0" xfId="1" applyNumberFormat="1" applyFont="1" applyFill="1" applyBorder="1" applyAlignment="1"/>
    <xf numFmtId="0" fontId="21" fillId="0" borderId="0" xfId="1" applyFont="1" applyFill="1" applyBorder="1" applyAlignment="1" applyProtection="1">
      <alignment horizontal="distributed" vertical="center"/>
    </xf>
    <xf numFmtId="0" fontId="28" fillId="0" borderId="2" xfId="1" applyFont="1" applyFill="1" applyBorder="1" applyAlignment="1"/>
    <xf numFmtId="0" fontId="28" fillId="0" borderId="0" xfId="1" applyFont="1" applyFill="1" applyAlignment="1"/>
    <xf numFmtId="0" fontId="28" fillId="0" borderId="1" xfId="1" applyFont="1" applyFill="1" applyBorder="1" applyAlignment="1"/>
    <xf numFmtId="0" fontId="8" fillId="0" borderId="6" xfId="1" applyFont="1" applyFill="1" applyBorder="1" applyAlignment="1" applyProtection="1">
      <alignment horizontal="center" vertical="center" wrapText="1"/>
    </xf>
    <xf numFmtId="0" fontId="8" fillId="0" borderId="5" xfId="1" applyFont="1" applyFill="1" applyBorder="1" applyAlignment="1" applyProtection="1">
      <alignment horizontal="center" vertical="center" wrapText="1"/>
    </xf>
    <xf numFmtId="0" fontId="8" fillId="0" borderId="6" xfId="1" applyFont="1" applyFill="1" applyBorder="1" applyAlignment="1">
      <alignment horizontal="center" vertical="center" wrapText="1"/>
    </xf>
    <xf numFmtId="0" fontId="28" fillId="0" borderId="2" xfId="1" applyFont="1" applyFill="1" applyBorder="1" applyAlignment="1">
      <alignment vertical="center" wrapText="1"/>
    </xf>
    <xf numFmtId="0" fontId="28" fillId="0" borderId="0" xfId="1" applyFont="1" applyFill="1" applyBorder="1" applyAlignment="1">
      <alignment vertical="center" wrapText="1"/>
    </xf>
    <xf numFmtId="0" fontId="28" fillId="0" borderId="9" xfId="1" applyFont="1" applyFill="1" applyBorder="1" applyAlignment="1">
      <alignment vertical="center" wrapText="1"/>
    </xf>
    <xf numFmtId="0" fontId="28" fillId="0" borderId="9" xfId="1" applyFont="1" applyFill="1" applyBorder="1" applyAlignment="1"/>
    <xf numFmtId="0" fontId="0" fillId="0" borderId="9" xfId="0" applyFont="1" applyFill="1" applyBorder="1" applyAlignment="1"/>
    <xf numFmtId="180" fontId="8" fillId="0" borderId="2" xfId="1" applyNumberFormat="1" applyFont="1" applyFill="1" applyBorder="1" applyAlignment="1">
      <alignment horizontal="right" vertical="center" shrinkToFit="1"/>
    </xf>
    <xf numFmtId="180" fontId="8" fillId="0" borderId="0" xfId="1" applyNumberFormat="1" applyFont="1" applyFill="1" applyBorder="1" applyAlignment="1">
      <alignment vertical="center" shrinkToFit="1"/>
    </xf>
    <xf numFmtId="180" fontId="11" fillId="0" borderId="2" xfId="1" applyNumberFormat="1" applyFont="1" applyFill="1" applyBorder="1" applyAlignment="1">
      <alignment horizontal="right" vertical="center" shrinkToFit="1"/>
    </xf>
    <xf numFmtId="180" fontId="11" fillId="0" borderId="0" xfId="1" applyNumberFormat="1" applyFont="1" applyFill="1" applyBorder="1" applyAlignment="1">
      <alignment vertical="center" shrinkToFit="1"/>
    </xf>
    <xf numFmtId="179" fontId="8" fillId="0" borderId="2" xfId="1" applyNumberFormat="1" applyFont="1" applyFill="1" applyBorder="1" applyAlignment="1">
      <alignment horizontal="right" vertical="center" shrinkToFit="1"/>
    </xf>
    <xf numFmtId="0" fontId="7" fillId="0" borderId="0" xfId="1" applyFont="1" applyFill="1" applyBorder="1" applyAlignment="1" applyProtection="1">
      <alignment horizontal="distributed" vertical="center" justifyLastLine="1"/>
    </xf>
    <xf numFmtId="188" fontId="8" fillId="0" borderId="2" xfId="1" applyNumberFormat="1" applyFont="1" applyFill="1" applyBorder="1" applyAlignment="1">
      <alignment horizontal="right" vertical="center"/>
    </xf>
    <xf numFmtId="187" fontId="8" fillId="0" borderId="2" xfId="1" applyNumberFormat="1" applyFont="1" applyFill="1" applyBorder="1" applyAlignment="1">
      <alignment horizontal="right" vertical="center" shrinkToFit="1"/>
    </xf>
    <xf numFmtId="187" fontId="8" fillId="0" borderId="0" xfId="1" applyNumberFormat="1" applyFont="1" applyFill="1" applyBorder="1" applyAlignment="1">
      <alignment vertical="center" shrinkToFit="1"/>
    </xf>
    <xf numFmtId="180" fontId="8" fillId="0" borderId="2" xfId="1" applyNumberFormat="1" applyFont="1" applyFill="1" applyBorder="1" applyAlignment="1">
      <alignment horizontal="right" vertical="center"/>
    </xf>
    <xf numFmtId="0" fontId="28" fillId="0" borderId="3" xfId="1" applyFont="1" applyFill="1" applyBorder="1" applyAlignment="1"/>
    <xf numFmtId="0" fontId="0" fillId="0" borderId="1" xfId="0" applyFont="1" applyFill="1" applyBorder="1" applyAlignment="1"/>
    <xf numFmtId="0" fontId="8" fillId="0" borderId="11" xfId="1" applyFont="1" applyFill="1" applyBorder="1" applyAlignment="1">
      <alignment horizontal="center" vertical="center" wrapText="1"/>
    </xf>
    <xf numFmtId="0" fontId="8" fillId="0" borderId="0" xfId="1" applyFont="1" applyAlignment="1">
      <alignment horizontal="center" vertical="center"/>
    </xf>
    <xf numFmtId="0" fontId="28" fillId="0" borderId="10" xfId="1" applyFont="1" applyFill="1" applyBorder="1" applyAlignment="1"/>
    <xf numFmtId="0" fontId="31" fillId="0" borderId="0" xfId="1" applyFont="1" applyFill="1" applyBorder="1" applyAlignment="1" applyProtection="1">
      <alignment horizontal="distributed" vertical="center"/>
    </xf>
    <xf numFmtId="0" fontId="32" fillId="0" borderId="0" xfId="1" applyFont="1" applyFill="1" applyBorder="1" applyAlignment="1" applyProtection="1">
      <alignment horizontal="distributed" vertical="center"/>
    </xf>
    <xf numFmtId="0" fontId="28" fillId="0" borderId="0" xfId="1" applyFont="1" applyAlignment="1"/>
    <xf numFmtId="0" fontId="33" fillId="0" borderId="0" xfId="1" applyFont="1" applyFill="1" applyBorder="1" applyAlignment="1" applyProtection="1">
      <alignment horizontal="distributed" vertical="center"/>
    </xf>
    <xf numFmtId="187" fontId="8" fillId="0" borderId="2" xfId="1" applyNumberFormat="1" applyFont="1" applyFill="1" applyBorder="1" applyAlignment="1"/>
    <xf numFmtId="0" fontId="7" fillId="0" borderId="1" xfId="1" applyFont="1" applyFill="1" applyBorder="1" applyAlignment="1" applyProtection="1">
      <alignment horizontal="distributed" vertical="center"/>
    </xf>
    <xf numFmtId="0" fontId="28" fillId="0" borderId="3" xfId="1" applyFill="1" applyBorder="1" applyAlignment="1"/>
    <xf numFmtId="0" fontId="28" fillId="0" borderId="1" xfId="1" applyFill="1" applyBorder="1" applyAlignment="1"/>
    <xf numFmtId="0" fontId="23" fillId="0" borderId="0" xfId="1" applyFont="1" applyAlignment="1"/>
    <xf numFmtId="0" fontId="8" fillId="0" borderId="0" xfId="1" applyFont="1" applyFill="1" applyBorder="1" applyAlignment="1" applyProtection="1">
      <alignment vertical="center"/>
    </xf>
    <xf numFmtId="0" fontId="31" fillId="0" borderId="0"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6" fillId="0" borderId="0" xfId="1" applyFont="1" applyAlignment="1">
      <alignment vertical="center"/>
    </xf>
    <xf numFmtId="0" fontId="5" fillId="0" borderId="0" xfId="1" applyFont="1" applyFill="1" applyBorder="1" applyAlignment="1" applyProtection="1">
      <alignment vertical="center"/>
    </xf>
    <xf numFmtId="184" fontId="28" fillId="0" borderId="0" xfId="1" applyNumberFormat="1" applyAlignment="1"/>
    <xf numFmtId="189" fontId="28" fillId="0" borderId="0" xfId="1" applyNumberFormat="1" applyAlignment="1"/>
    <xf numFmtId="0" fontId="8" fillId="0" borderId="0" xfId="1" applyFont="1" applyBorder="1" applyAlignment="1">
      <alignment horizontal="center" vertical="center"/>
    </xf>
    <xf numFmtId="0" fontId="8" fillId="0" borderId="0" xfId="1" applyFont="1" applyFill="1" applyBorder="1" applyAlignment="1">
      <alignment horizontal="center" vertical="center"/>
    </xf>
    <xf numFmtId="0" fontId="28" fillId="0" borderId="0" xfId="1" applyFill="1" applyBorder="1" applyAlignment="1"/>
    <xf numFmtId="0" fontId="8" fillId="0" borderId="0" xfId="1" applyFont="1" applyAlignment="1">
      <alignment vertical="center"/>
    </xf>
    <xf numFmtId="187" fontId="29" fillId="0" borderId="0" xfId="1" applyNumberFormat="1" applyFont="1" applyFill="1" applyBorder="1" applyAlignment="1"/>
    <xf numFmtId="176" fontId="28" fillId="0" borderId="2" xfId="1" applyNumberFormat="1" applyFont="1" applyFill="1" applyBorder="1" applyAlignment="1">
      <alignment horizontal="right"/>
    </xf>
    <xf numFmtId="176" fontId="28" fillId="0" borderId="0" xfId="1" applyNumberFormat="1" applyFont="1" applyFill="1" applyBorder="1" applyAlignment="1">
      <alignment horizontal="right"/>
    </xf>
    <xf numFmtId="176" fontId="8" fillId="0" borderId="0" xfId="1" applyNumberFormat="1" applyFont="1" applyFill="1" applyBorder="1" applyAlignment="1">
      <alignment horizontal="right"/>
    </xf>
    <xf numFmtId="176" fontId="28" fillId="0" borderId="2" xfId="1" applyNumberFormat="1" applyFont="1" applyFill="1" applyBorder="1" applyAlignment="1"/>
    <xf numFmtId="176" fontId="28" fillId="0" borderId="0" xfId="1" applyNumberFormat="1" applyFont="1" applyFill="1" applyBorder="1" applyAlignment="1"/>
    <xf numFmtId="187" fontId="29" fillId="0" borderId="0" xfId="1" applyNumberFormat="1" applyFont="1" applyFill="1" applyBorder="1" applyAlignment="1">
      <alignment horizontal="right" vertical="center" shrinkToFit="1"/>
    </xf>
    <xf numFmtId="0" fontId="34" fillId="0" borderId="0" xfId="1" applyFont="1" applyFill="1" applyBorder="1" applyAlignment="1" applyProtection="1">
      <alignment horizontal="distributed" vertical="center"/>
    </xf>
    <xf numFmtId="179" fontId="27" fillId="0" borderId="0" xfId="1" applyNumberFormat="1" applyFont="1" applyFill="1" applyBorder="1" applyAlignment="1">
      <alignment horizontal="right"/>
    </xf>
    <xf numFmtId="178" fontId="27" fillId="0" borderId="0" xfId="1" applyNumberFormat="1" applyFont="1" applyFill="1" applyBorder="1" applyAlignment="1"/>
    <xf numFmtId="179" fontId="27" fillId="0" borderId="0" xfId="1" applyNumberFormat="1" applyFont="1" applyFill="1" applyBorder="1" applyAlignment="1"/>
    <xf numFmtId="180" fontId="27" fillId="0" borderId="0" xfId="1" applyNumberFormat="1" applyFont="1" applyFill="1" applyBorder="1" applyAlignment="1">
      <alignment horizontal="right" vertical="center" shrinkToFit="1"/>
    </xf>
    <xf numFmtId="180" fontId="27" fillId="0" borderId="2" xfId="1" applyNumberFormat="1" applyFont="1" applyFill="1" applyBorder="1" applyAlignment="1">
      <alignment horizontal="right" vertical="center" shrinkToFit="1"/>
    </xf>
    <xf numFmtId="180" fontId="27" fillId="0" borderId="0" xfId="1" applyNumberFormat="1" applyFont="1" applyFill="1" applyBorder="1" applyAlignment="1">
      <alignment vertical="center" shrinkToFit="1"/>
    </xf>
    <xf numFmtId="180" fontId="27" fillId="0" borderId="0" xfId="0" applyNumberFormat="1" applyFont="1" applyFill="1" applyBorder="1" applyAlignment="1">
      <alignment vertical="center" shrinkToFit="1"/>
    </xf>
    <xf numFmtId="179" fontId="8" fillId="0" borderId="2" xfId="1" applyNumberFormat="1" applyFont="1" applyFill="1" applyBorder="1" applyAlignment="1">
      <alignment horizontal="right"/>
    </xf>
    <xf numFmtId="179" fontId="8" fillId="0" borderId="0" xfId="1" applyNumberFormat="1" applyFont="1" applyFill="1" applyBorder="1" applyAlignment="1">
      <alignment horizontal="right"/>
    </xf>
    <xf numFmtId="179" fontId="27" fillId="0" borderId="0" xfId="1" applyNumberFormat="1" applyFont="1" applyFill="1" applyBorder="1" applyAlignment="1">
      <alignment horizontal="right"/>
    </xf>
    <xf numFmtId="180" fontId="8" fillId="0" borderId="2" xfId="1" applyNumberFormat="1" applyFont="1" applyFill="1" applyBorder="1" applyAlignment="1">
      <alignment horizontal="right"/>
    </xf>
    <xf numFmtId="180" fontId="8" fillId="0" borderId="0" xfId="1" applyNumberFormat="1" applyFont="1" applyFill="1" applyBorder="1" applyAlignment="1">
      <alignment horizontal="right"/>
    </xf>
    <xf numFmtId="0" fontId="5" fillId="0" borderId="0" xfId="1" applyFont="1" applyFill="1" applyBorder="1" applyAlignment="1" applyProtection="1">
      <alignment horizontal="center" vertical="center"/>
    </xf>
    <xf numFmtId="0" fontId="8" fillId="0" borderId="5" xfId="1" applyFont="1" applyBorder="1" applyAlignment="1">
      <alignment horizontal="center" vertical="center"/>
    </xf>
    <xf numFmtId="0" fontId="8" fillId="0" borderId="5" xfId="1" applyFont="1" applyBorder="1" applyAlignment="1">
      <alignment horizontal="center" vertical="center"/>
    </xf>
    <xf numFmtId="0" fontId="5" fillId="0" borderId="0" xfId="1" applyFont="1" applyAlignment="1">
      <alignment horizontal="center" vertical="center"/>
    </xf>
    <xf numFmtId="0" fontId="6" fillId="0" borderId="0" xfId="1" applyFont="1">
      <alignment vertical="center"/>
    </xf>
    <xf numFmtId="0" fontId="5" fillId="0" borderId="0" xfId="1" applyFont="1">
      <alignment vertical="center"/>
    </xf>
    <xf numFmtId="0" fontId="7" fillId="0" borderId="0" xfId="1" applyFont="1">
      <alignment vertical="center"/>
    </xf>
    <xf numFmtId="0" fontId="28" fillId="0" borderId="0" xfId="1" applyAlignment="1">
      <alignment horizontal="distributed" vertical="center" justifyLastLine="1"/>
    </xf>
    <xf numFmtId="0" fontId="3" fillId="0" borderId="9" xfId="1" applyFont="1" applyBorder="1" applyAlignment="1"/>
    <xf numFmtId="0" fontId="31" fillId="0" borderId="0" xfId="1" applyFont="1" applyAlignment="1">
      <alignment horizontal="distributed" vertical="center"/>
    </xf>
    <xf numFmtId="178" fontId="8" fillId="0" borderId="0" xfId="1" applyNumberFormat="1" applyFont="1" applyAlignment="1"/>
    <xf numFmtId="179" fontId="8" fillId="0" borderId="0" xfId="1" applyNumberFormat="1" applyFont="1" applyAlignment="1">
      <alignment horizontal="right"/>
    </xf>
    <xf numFmtId="179" fontId="8" fillId="0" borderId="0" xfId="1" applyNumberFormat="1" applyFont="1" applyAlignment="1"/>
    <xf numFmtId="180" fontId="8" fillId="0" borderId="0" xfId="1" applyNumberFormat="1" applyFont="1" applyAlignment="1">
      <alignment horizontal="right" vertical="center" shrinkToFit="1"/>
    </xf>
    <xf numFmtId="0" fontId="8" fillId="0" borderId="0" xfId="1" applyFont="1" applyAlignment="1">
      <alignment horizontal="distributed" vertical="center"/>
    </xf>
    <xf numFmtId="0" fontId="27" fillId="0" borderId="0" xfId="1" applyFont="1" applyAlignment="1">
      <alignment horizontal="distributed" vertical="center"/>
    </xf>
    <xf numFmtId="178" fontId="27" fillId="0" borderId="0" xfId="1" applyNumberFormat="1" applyFont="1" applyAlignment="1"/>
    <xf numFmtId="179" fontId="27" fillId="0" borderId="0" xfId="1" applyNumberFormat="1" applyFont="1" applyAlignment="1">
      <alignment horizontal="right"/>
    </xf>
    <xf numFmtId="179" fontId="27" fillId="0" borderId="0" xfId="1" applyNumberFormat="1" applyFont="1" applyAlignment="1"/>
    <xf numFmtId="180" fontId="27" fillId="0" borderId="0" xfId="1" applyNumberFormat="1" applyFont="1" applyAlignment="1">
      <alignment horizontal="right" vertical="center" shrinkToFit="1"/>
    </xf>
    <xf numFmtId="0" fontId="7" fillId="0" borderId="0" xfId="1" quotePrefix="1" applyFont="1">
      <alignment vertical="center"/>
    </xf>
    <xf numFmtId="176" fontId="36" fillId="0" borderId="2" xfId="1" applyNumberFormat="1" applyFont="1" applyBorder="1" applyAlignment="1">
      <alignment horizontal="right"/>
    </xf>
    <xf numFmtId="176" fontId="36" fillId="0" borderId="0" xfId="1" applyNumberFormat="1" applyFont="1" applyAlignment="1">
      <alignment horizontal="right"/>
    </xf>
    <xf numFmtId="176" fontId="8" fillId="0" borderId="0" xfId="1" applyNumberFormat="1" applyFont="1" applyAlignment="1">
      <alignment horizontal="right"/>
    </xf>
    <xf numFmtId="0" fontId="36" fillId="0" borderId="0" xfId="1" applyFont="1" applyAlignment="1"/>
    <xf numFmtId="179" fontId="8" fillId="0" borderId="0" xfId="1" applyNumberFormat="1" applyFont="1" applyAlignment="1">
      <alignment horizontal="right" vertical="center" shrinkToFit="1"/>
    </xf>
    <xf numFmtId="184" fontId="7" fillId="0" borderId="0" xfId="1" applyNumberFormat="1" applyFont="1" applyAlignment="1">
      <alignment horizontal="distributed" vertical="center" justifyLastLine="1"/>
    </xf>
    <xf numFmtId="178" fontId="11" fillId="0" borderId="0" xfId="1" applyNumberFormat="1" applyFont="1" applyAlignment="1"/>
    <xf numFmtId="188" fontId="8" fillId="0" borderId="0" xfId="1" applyNumberFormat="1" applyFont="1" applyAlignment="1">
      <alignment horizontal="right" vertical="center"/>
    </xf>
    <xf numFmtId="0" fontId="7" fillId="0" borderId="0" xfId="1" quotePrefix="1" applyFont="1" applyAlignment="1">
      <alignment horizontal="distributed" vertical="center"/>
    </xf>
    <xf numFmtId="176" fontId="36" fillId="0" borderId="2" xfId="1" applyNumberFormat="1" applyFont="1" applyBorder="1" applyAlignment="1"/>
    <xf numFmtId="176" fontId="36" fillId="0" borderId="0" xfId="1" applyNumberFormat="1" applyFont="1" applyAlignment="1"/>
    <xf numFmtId="0" fontId="7" fillId="0" borderId="0" xfId="1" applyFont="1" applyAlignment="1">
      <alignment horizontal="distributed" vertical="center"/>
    </xf>
    <xf numFmtId="179" fontId="8" fillId="0" borderId="2" xfId="1" applyNumberFormat="1" applyFont="1" applyBorder="1" applyAlignment="1">
      <alignment horizontal="right"/>
    </xf>
    <xf numFmtId="187" fontId="8" fillId="0" borderId="0" xfId="1" applyNumberFormat="1" applyFont="1" applyAlignment="1">
      <alignment horizontal="right"/>
    </xf>
    <xf numFmtId="180" fontId="8" fillId="0" borderId="0" xfId="1" applyNumberFormat="1" applyFont="1" applyAlignment="1">
      <alignment horizontal="right" vertical="center"/>
    </xf>
    <xf numFmtId="187" fontId="8" fillId="0" borderId="0" xfId="1" applyNumberFormat="1" applyFont="1" applyAlignment="1">
      <alignment horizontal="right" vertical="center" shrinkToFit="1"/>
    </xf>
    <xf numFmtId="187" fontId="8" fillId="0" borderId="0" xfId="1" applyNumberFormat="1" applyFont="1" applyAlignment="1"/>
    <xf numFmtId="180" fontId="8" fillId="0" borderId="2" xfId="1" applyNumberFormat="1" applyFont="1" applyBorder="1" applyAlignment="1">
      <alignment horizontal="right"/>
    </xf>
    <xf numFmtId="180" fontId="8" fillId="0" borderId="0" xfId="1" applyNumberFormat="1" applyFont="1" applyAlignment="1">
      <alignment horizontal="right"/>
    </xf>
    <xf numFmtId="0" fontId="21" fillId="0" borderId="0" xfId="1" applyFont="1" applyAlignment="1">
      <alignment horizontal="distributed" vertical="center"/>
    </xf>
    <xf numFmtId="0" fontId="28" fillId="0" borderId="1" xfId="1" applyBorder="1" applyAlignment="1"/>
    <xf numFmtId="0" fontId="28" fillId="0" borderId="2" xfId="1" applyBorder="1" applyAlignment="1">
      <alignment vertical="center" wrapText="1"/>
    </xf>
    <xf numFmtId="0" fontId="28" fillId="0" borderId="0" xfId="1" applyAlignment="1">
      <alignment vertical="center" wrapText="1"/>
    </xf>
    <xf numFmtId="0" fontId="28" fillId="0" borderId="9" xfId="1" applyBorder="1" applyAlignment="1">
      <alignment vertical="center" wrapText="1"/>
    </xf>
    <xf numFmtId="180" fontId="8" fillId="0" borderId="2" xfId="1" applyNumberFormat="1" applyFont="1" applyBorder="1" applyAlignment="1">
      <alignment horizontal="right" vertical="center" shrinkToFit="1"/>
    </xf>
    <xf numFmtId="180" fontId="8" fillId="0" borderId="0" xfId="1" applyNumberFormat="1" applyFont="1" applyAlignment="1">
      <alignment vertical="center" shrinkToFit="1"/>
    </xf>
    <xf numFmtId="180" fontId="8" fillId="0" borderId="0" xfId="0" applyNumberFormat="1" applyFont="1" applyAlignment="1">
      <alignment vertical="center" shrinkToFit="1"/>
    </xf>
    <xf numFmtId="180" fontId="27" fillId="0" borderId="2" xfId="1" applyNumberFormat="1" applyFont="1" applyBorder="1" applyAlignment="1">
      <alignment horizontal="right" vertical="center" shrinkToFit="1"/>
    </xf>
    <xf numFmtId="180" fontId="27" fillId="0" borderId="0" xfId="1" applyNumberFormat="1" applyFont="1" applyAlignment="1">
      <alignment vertical="center" shrinkToFit="1"/>
    </xf>
    <xf numFmtId="180" fontId="27" fillId="0" borderId="0" xfId="0" applyNumberFormat="1" applyFont="1" applyAlignment="1">
      <alignment vertical="center" shrinkToFit="1"/>
    </xf>
    <xf numFmtId="179" fontId="8" fillId="0" borderId="2" xfId="1" applyNumberFormat="1" applyFont="1" applyBorder="1" applyAlignment="1">
      <alignment horizontal="right" vertical="center" shrinkToFit="1"/>
    </xf>
    <xf numFmtId="179" fontId="8" fillId="0" borderId="0" xfId="0" applyNumberFormat="1" applyFont="1" applyAlignment="1">
      <alignment horizontal="right" vertical="center" shrinkToFit="1"/>
    </xf>
    <xf numFmtId="0" fontId="7" fillId="0" borderId="0" xfId="1" applyFont="1" applyAlignment="1">
      <alignment horizontal="distributed" vertical="center" justifyLastLine="1"/>
    </xf>
    <xf numFmtId="188" fontId="8" fillId="0" borderId="2" xfId="1" applyNumberFormat="1" applyFont="1" applyBorder="1" applyAlignment="1">
      <alignment horizontal="right" vertical="center"/>
    </xf>
    <xf numFmtId="187" fontId="8" fillId="0" borderId="2" xfId="1" applyNumberFormat="1" applyFont="1" applyBorder="1" applyAlignment="1">
      <alignment horizontal="right" vertical="center" shrinkToFit="1"/>
    </xf>
    <xf numFmtId="187" fontId="8" fillId="0" borderId="0" xfId="1" applyNumberFormat="1" applyFont="1" applyAlignment="1">
      <alignment vertical="center" shrinkToFit="1"/>
    </xf>
    <xf numFmtId="180" fontId="8" fillId="0" borderId="0" xfId="0" applyNumberFormat="1" applyFont="1" applyAlignment="1">
      <alignment horizontal="right" vertical="center"/>
    </xf>
    <xf numFmtId="0" fontId="28" fillId="0" borderId="3" xfId="1" applyBorder="1" applyAlignment="1"/>
    <xf numFmtId="0" fontId="8" fillId="0" borderId="11" xfId="1" applyFont="1" applyBorder="1" applyAlignment="1">
      <alignment horizontal="center" vertical="center" wrapText="1"/>
    </xf>
    <xf numFmtId="0" fontId="28" fillId="0" borderId="10" xfId="1" applyBorder="1" applyAlignment="1"/>
    <xf numFmtId="180" fontId="8" fillId="0" borderId="2" xfId="1" applyNumberFormat="1" applyFont="1" applyBorder="1" applyAlignment="1">
      <alignment horizontal="right" vertical="center"/>
    </xf>
    <xf numFmtId="187" fontId="8" fillId="0" borderId="2" xfId="1" applyNumberFormat="1" applyFont="1" applyBorder="1" applyAlignment="1"/>
    <xf numFmtId="0" fontId="7" fillId="0" borderId="1" xfId="1" applyFont="1" applyBorder="1" applyAlignment="1">
      <alignment horizontal="distributed" vertical="center"/>
    </xf>
    <xf numFmtId="0" fontId="8" fillId="0" borderId="0" xfId="1" applyFont="1">
      <alignment vertical="center"/>
    </xf>
    <xf numFmtId="0" fontId="31" fillId="0" borderId="0" xfId="1" applyFont="1">
      <alignment vertical="center"/>
    </xf>
    <xf numFmtId="187" fontId="29" fillId="0" borderId="0" xfId="1" applyNumberFormat="1" applyFont="1" applyAlignment="1"/>
    <xf numFmtId="187" fontId="29" fillId="0" borderId="0" xfId="1" applyNumberFormat="1" applyFont="1" applyAlignment="1">
      <alignment horizontal="right" vertical="center" shrinkToFit="1"/>
    </xf>
    <xf numFmtId="0" fontId="5" fillId="0" borderId="0" xfId="1" applyFont="1" applyAlignment="1">
      <alignment vertical="center"/>
    </xf>
    <xf numFmtId="0" fontId="22" fillId="0" borderId="0" xfId="1" applyFont="1">
      <alignment vertical="center"/>
    </xf>
    <xf numFmtId="0" fontId="31" fillId="0" borderId="8" xfId="1" applyFont="1" applyBorder="1" applyAlignment="1">
      <alignment horizontal="distributed" vertical="center"/>
    </xf>
    <xf numFmtId="0" fontId="8" fillId="0" borderId="8" xfId="1" applyFont="1" applyBorder="1" applyAlignment="1">
      <alignment horizontal="distributed" vertical="center"/>
    </xf>
    <xf numFmtId="179" fontId="8" fillId="0" borderId="2" xfId="1" applyNumberFormat="1" applyFont="1" applyBorder="1" applyAlignment="1"/>
    <xf numFmtId="0" fontId="27" fillId="0" borderId="8" xfId="1" applyFont="1" applyBorder="1" applyAlignment="1">
      <alignment horizontal="distributed" vertical="center"/>
    </xf>
    <xf numFmtId="0" fontId="38" fillId="0" borderId="0" xfId="1" applyFont="1" applyAlignment="1"/>
    <xf numFmtId="188" fontId="8" fillId="0" borderId="2" xfId="1" applyNumberFormat="1" applyFont="1" applyBorder="1" applyAlignment="1"/>
    <xf numFmtId="188" fontId="8" fillId="0" borderId="0" xfId="1" applyNumberFormat="1" applyFont="1" applyAlignment="1"/>
    <xf numFmtId="0" fontId="5" fillId="0" borderId="0" xfId="1" applyFont="1" applyAlignment="1" applyProtection="1">
      <alignment horizontal="center" vertical="center"/>
      <protection locked="0"/>
    </xf>
    <xf numFmtId="0" fontId="6" fillId="0" borderId="0" xfId="1" applyFont="1" applyProtection="1">
      <alignment vertical="center"/>
      <protection locked="0"/>
    </xf>
    <xf numFmtId="0" fontId="5" fillId="0" borderId="0" xfId="1" applyFont="1" applyProtection="1">
      <alignment vertical="center"/>
      <protection locked="0"/>
    </xf>
    <xf numFmtId="0" fontId="7" fillId="0" borderId="0" xfId="1" applyFont="1" applyProtection="1">
      <alignment vertical="center"/>
      <protection locked="0"/>
    </xf>
    <xf numFmtId="0" fontId="28" fillId="0" borderId="0" xfId="1" applyAlignment="1" applyProtection="1">
      <protection locked="0"/>
    </xf>
    <xf numFmtId="0" fontId="8" fillId="0" borderId="0" xfId="1" applyFont="1" applyAlignment="1" applyProtection="1">
      <alignment horizontal="right"/>
      <protection locked="0"/>
    </xf>
    <xf numFmtId="0" fontId="29" fillId="0" borderId="0" xfId="1" applyFont="1" applyAlignment="1" applyProtection="1">
      <protection locked="0"/>
    </xf>
    <xf numFmtId="0" fontId="8" fillId="0" borderId="11" xfId="1" applyFont="1" applyBorder="1" applyAlignment="1" applyProtection="1">
      <alignment horizontal="distributed" vertical="center" justifyLastLine="1"/>
      <protection locked="0"/>
    </xf>
    <xf numFmtId="0" fontId="8" fillId="0" borderId="5" xfId="1" applyFont="1" applyBorder="1" applyAlignment="1" applyProtection="1">
      <alignment horizontal="center" vertical="center"/>
      <protection locked="0"/>
    </xf>
    <xf numFmtId="0" fontId="8" fillId="0" borderId="6" xfId="1" applyFont="1" applyBorder="1" applyAlignment="1" applyProtection="1">
      <alignment horizontal="distributed" vertical="center" wrapText="1" justifyLastLine="1"/>
      <protection locked="0"/>
    </xf>
    <xf numFmtId="0" fontId="8" fillId="0" borderId="5" xfId="0" applyFont="1" applyBorder="1" applyAlignment="1" applyProtection="1">
      <alignment horizontal="distributed" vertical="center" wrapText="1" justifyLastLine="1"/>
      <protection locked="0"/>
    </xf>
    <xf numFmtId="0" fontId="8" fillId="0" borderId="5" xfId="1" applyFont="1" applyBorder="1" applyAlignment="1" applyProtection="1">
      <alignment horizontal="distributed" vertical="center" wrapText="1" justifyLastLine="1"/>
      <protection locked="0"/>
    </xf>
    <xf numFmtId="0" fontId="8" fillId="0" borderId="0" xfId="1" applyFont="1" applyAlignment="1" applyProtection="1">
      <alignment horizontal="center" vertical="center"/>
      <protection locked="0"/>
    </xf>
    <xf numFmtId="0" fontId="28" fillId="0" borderId="0" xfId="1" applyAlignment="1" applyProtection="1">
      <alignment horizontal="distributed" vertical="center" justifyLastLine="1"/>
      <protection locked="0"/>
    </xf>
    <xf numFmtId="0" fontId="28" fillId="0" borderId="2" xfId="1" applyBorder="1" applyAlignment="1" applyProtection="1">
      <protection locked="0"/>
    </xf>
    <xf numFmtId="0" fontId="14" fillId="0" borderId="0" xfId="1" applyFont="1" applyAlignment="1" applyProtection="1">
      <protection locked="0"/>
    </xf>
    <xf numFmtId="0" fontId="28" fillId="0" borderId="9" xfId="1" applyBorder="1" applyAlignment="1" applyProtection="1">
      <protection locked="0"/>
    </xf>
    <xf numFmtId="0" fontId="31" fillId="0" borderId="8" xfId="1" applyFont="1" applyBorder="1" applyAlignment="1" applyProtection="1">
      <alignment horizontal="distributed" vertical="center"/>
      <protection locked="0"/>
    </xf>
    <xf numFmtId="179" fontId="8" fillId="0" borderId="0" xfId="1" applyNumberFormat="1" applyFont="1" applyAlignment="1" applyProtection="1">
      <protection locked="0"/>
    </xf>
    <xf numFmtId="178" fontId="8" fillId="0" borderId="0" xfId="1" applyNumberFormat="1" applyFont="1" applyAlignment="1" applyProtection="1">
      <protection locked="0"/>
    </xf>
    <xf numFmtId="179" fontId="8" fillId="0" borderId="0" xfId="1" applyNumberFormat="1" applyFont="1" applyAlignment="1" applyProtection="1">
      <alignment horizontal="right"/>
      <protection locked="0"/>
    </xf>
    <xf numFmtId="180" fontId="8" fillId="0" borderId="0" xfId="1" applyNumberFormat="1" applyFont="1" applyAlignment="1" applyProtection="1">
      <alignment horizontal="right" vertical="center" shrinkToFit="1"/>
      <protection locked="0"/>
    </xf>
    <xf numFmtId="0" fontId="8" fillId="0" borderId="8" xfId="1" applyFont="1" applyBorder="1" applyAlignment="1" applyProtection="1">
      <alignment horizontal="distributed" vertical="center"/>
      <protection locked="0"/>
    </xf>
    <xf numFmtId="0" fontId="27" fillId="0" borderId="8" xfId="1" applyFont="1" applyBorder="1" applyAlignment="1" applyProtection="1">
      <alignment horizontal="distributed" vertical="center"/>
      <protection locked="0"/>
    </xf>
    <xf numFmtId="180" fontId="27" fillId="0" borderId="2" xfId="1" applyNumberFormat="1" applyFont="1" applyBorder="1" applyAlignment="1" applyProtection="1">
      <alignment horizontal="right" vertical="center" shrinkToFit="1"/>
      <protection locked="0"/>
    </xf>
    <xf numFmtId="188" fontId="27" fillId="0" borderId="0" xfId="1" applyNumberFormat="1" applyFont="1" applyAlignment="1" applyProtection="1">
      <alignment horizontal="right" vertical="center" shrinkToFit="1"/>
      <protection locked="0"/>
    </xf>
    <xf numFmtId="180" fontId="27" fillId="0" borderId="0" xfId="1" applyNumberFormat="1" applyFont="1" applyAlignment="1" applyProtection="1">
      <alignment horizontal="right" vertical="center" shrinkToFit="1"/>
      <protection locked="0"/>
    </xf>
    <xf numFmtId="0" fontId="38" fillId="0" borderId="0" xfId="1" applyFont="1" applyAlignment="1" applyProtection="1">
      <protection locked="0"/>
    </xf>
    <xf numFmtId="0" fontId="7" fillId="0" borderId="0" xfId="1" quotePrefix="1" applyFont="1" applyProtection="1">
      <alignment vertical="center"/>
      <protection locked="0"/>
    </xf>
    <xf numFmtId="176" fontId="36" fillId="0" borderId="2" xfId="1" applyNumberFormat="1" applyFont="1" applyBorder="1" applyAlignment="1" applyProtection="1">
      <alignment horizontal="right"/>
      <protection locked="0"/>
    </xf>
    <xf numFmtId="188" fontId="36" fillId="0" borderId="0" xfId="1" applyNumberFormat="1" applyFont="1" applyAlignment="1" applyProtection="1">
      <alignment horizontal="right"/>
      <protection locked="0"/>
    </xf>
    <xf numFmtId="176" fontId="8" fillId="0" borderId="0" xfId="1" applyNumberFormat="1" applyFont="1" applyAlignment="1" applyProtection="1">
      <alignment horizontal="right"/>
      <protection locked="0"/>
    </xf>
    <xf numFmtId="0" fontId="36" fillId="0" borderId="0" xfId="1" applyFont="1" applyAlignment="1" applyProtection="1">
      <protection locked="0"/>
    </xf>
    <xf numFmtId="184" fontId="7" fillId="0" borderId="0" xfId="1" applyNumberFormat="1" applyFont="1" applyAlignment="1" applyProtection="1">
      <alignment horizontal="distributed" vertical="center" justifyLastLine="1"/>
      <protection locked="0"/>
    </xf>
    <xf numFmtId="188" fontId="8" fillId="0" borderId="2" xfId="1" applyNumberFormat="1" applyFont="1" applyBorder="1" applyAlignment="1" applyProtection="1">
      <protection locked="0"/>
    </xf>
    <xf numFmtId="188" fontId="8" fillId="0" borderId="0" xfId="1" applyNumberFormat="1" applyFont="1" applyAlignment="1" applyProtection="1">
      <protection locked="0"/>
    </xf>
    <xf numFmtId="188" fontId="8" fillId="0" borderId="0" xfId="1" applyNumberFormat="1" applyFont="1" applyAlignment="1" applyProtection="1">
      <alignment horizontal="right" vertical="center"/>
      <protection locked="0"/>
    </xf>
    <xf numFmtId="184" fontId="28" fillId="0" borderId="0" xfId="1" applyNumberFormat="1" applyAlignment="1" applyProtection="1">
      <protection locked="0"/>
    </xf>
    <xf numFmtId="0" fontId="7" fillId="0" borderId="0" xfId="1" quotePrefix="1" applyFont="1" applyAlignment="1" applyProtection="1">
      <alignment horizontal="distributed" vertical="center"/>
      <protection locked="0"/>
    </xf>
    <xf numFmtId="176" fontId="36" fillId="0" borderId="2" xfId="1" applyNumberFormat="1" applyFont="1" applyBorder="1" applyAlignment="1" applyProtection="1">
      <protection locked="0"/>
    </xf>
    <xf numFmtId="188" fontId="36" fillId="0" borderId="0" xfId="1" applyNumberFormat="1" applyFont="1" applyAlignment="1" applyProtection="1">
      <protection locked="0"/>
    </xf>
    <xf numFmtId="0" fontId="7" fillId="0" borderId="0" xfId="1" applyFont="1" applyAlignment="1" applyProtection="1">
      <alignment horizontal="distributed" vertical="center"/>
      <protection locked="0"/>
    </xf>
    <xf numFmtId="179" fontId="8" fillId="0" borderId="2" xfId="1" applyNumberFormat="1" applyFont="1" applyBorder="1" applyAlignment="1" applyProtection="1">
      <alignment horizontal="right"/>
      <protection locked="0"/>
    </xf>
    <xf numFmtId="188" fontId="8" fillId="0" borderId="0" xfId="1" applyNumberFormat="1" applyFont="1" applyAlignment="1" applyProtection="1">
      <alignment horizontal="right"/>
      <protection locked="0"/>
    </xf>
    <xf numFmtId="187" fontId="8" fillId="0" borderId="0" xfId="1" applyNumberFormat="1" applyFont="1" applyAlignment="1" applyProtection="1">
      <alignment horizontal="right"/>
      <protection locked="0"/>
    </xf>
    <xf numFmtId="180" fontId="8" fillId="0" borderId="0" xfId="1" applyNumberFormat="1" applyFont="1" applyAlignment="1" applyProtection="1">
      <alignment horizontal="right" vertical="center"/>
      <protection locked="0"/>
    </xf>
    <xf numFmtId="187" fontId="8" fillId="0" borderId="0" xfId="1" applyNumberFormat="1" applyFont="1" applyAlignment="1" applyProtection="1">
      <protection locked="0"/>
    </xf>
    <xf numFmtId="180" fontId="8" fillId="0" borderId="2" xfId="1" applyNumberFormat="1" applyFont="1" applyBorder="1" applyAlignment="1" applyProtection="1">
      <alignment horizontal="right"/>
      <protection locked="0"/>
    </xf>
    <xf numFmtId="0" fontId="8" fillId="0" borderId="11" xfId="0" applyFont="1" applyBorder="1" applyAlignment="1" applyProtection="1">
      <alignment horizontal="distributed" vertical="center" wrapText="1" justifyLastLine="1"/>
      <protection locked="0"/>
    </xf>
    <xf numFmtId="0" fontId="28" fillId="0" borderId="10" xfId="1" applyBorder="1" applyAlignment="1" applyProtection="1">
      <alignment vertical="center" wrapText="1"/>
      <protection locked="0"/>
    </xf>
    <xf numFmtId="0" fontId="0" fillId="0" borderId="9" xfId="0" applyBorder="1" applyProtection="1">
      <protection locked="0"/>
    </xf>
    <xf numFmtId="0" fontId="31" fillId="0" borderId="0" xfId="1" applyFont="1" applyAlignment="1" applyProtection="1">
      <alignment horizontal="distributed" vertical="center"/>
      <protection locked="0"/>
    </xf>
    <xf numFmtId="180" fontId="8" fillId="0" borderId="2" xfId="1" applyNumberFormat="1" applyFont="1" applyBorder="1" applyAlignment="1" applyProtection="1">
      <alignment horizontal="right" vertical="center" shrinkToFit="1"/>
      <protection locked="0"/>
    </xf>
    <xf numFmtId="180" fontId="8" fillId="0" borderId="0" xfId="1" applyNumberFormat="1" applyFont="1" applyAlignment="1" applyProtection="1">
      <alignment vertical="center" shrinkToFit="1"/>
      <protection locked="0"/>
    </xf>
    <xf numFmtId="180" fontId="8" fillId="0" borderId="0" xfId="0" applyNumberFormat="1" applyFont="1" applyAlignment="1" applyProtection="1">
      <alignment vertical="center" shrinkToFit="1"/>
      <protection locked="0"/>
    </xf>
    <xf numFmtId="0" fontId="8" fillId="0" borderId="0" xfId="1" applyFont="1" applyAlignment="1" applyProtection="1">
      <alignment horizontal="distributed" vertical="center"/>
      <protection locked="0"/>
    </xf>
    <xf numFmtId="0" fontId="27" fillId="0" borderId="0" xfId="1" applyFont="1" applyAlignment="1" applyProtection="1">
      <alignment horizontal="distributed" vertical="center"/>
      <protection locked="0"/>
    </xf>
    <xf numFmtId="179" fontId="8" fillId="0" borderId="2" xfId="1" applyNumberFormat="1" applyFont="1" applyBorder="1" applyAlignment="1" applyProtection="1">
      <alignment horizontal="right" vertical="center" shrinkToFit="1"/>
      <protection locked="0"/>
    </xf>
    <xf numFmtId="179" fontId="8" fillId="0" borderId="0" xfId="1" applyNumberFormat="1" applyFont="1" applyAlignment="1" applyProtection="1">
      <alignment horizontal="right" vertical="center" shrinkToFit="1"/>
      <protection locked="0"/>
    </xf>
    <xf numFmtId="179" fontId="8" fillId="0" borderId="0" xfId="0" applyNumberFormat="1" applyFont="1" applyAlignment="1" applyProtection="1">
      <alignment horizontal="right" vertical="center" shrinkToFit="1"/>
      <protection locked="0"/>
    </xf>
    <xf numFmtId="0" fontId="7" fillId="0" borderId="0" xfId="1" applyFont="1" applyAlignment="1" applyProtection="1">
      <alignment horizontal="distributed" vertical="center" justifyLastLine="1"/>
      <protection locked="0"/>
    </xf>
    <xf numFmtId="188" fontId="8" fillId="0" borderId="2" xfId="1" applyNumberFormat="1" applyFont="1" applyBorder="1" applyAlignment="1" applyProtection="1">
      <alignment horizontal="right" vertical="center"/>
      <protection locked="0"/>
    </xf>
    <xf numFmtId="187" fontId="8" fillId="0" borderId="2" xfId="1" applyNumberFormat="1" applyFont="1" applyBorder="1" applyAlignment="1" applyProtection="1">
      <alignment horizontal="right" vertical="center" shrinkToFit="1"/>
      <protection locked="0"/>
    </xf>
    <xf numFmtId="187" fontId="8" fillId="0" borderId="0" xfId="1" applyNumberFormat="1" applyFont="1" applyAlignment="1" applyProtection="1">
      <alignment horizontal="right" vertical="center" shrinkToFit="1"/>
      <protection locked="0"/>
    </xf>
    <xf numFmtId="187" fontId="8" fillId="0" borderId="0" xfId="1" applyNumberFormat="1" applyFont="1" applyAlignment="1" applyProtection="1">
      <alignment vertical="center" shrinkToFit="1"/>
      <protection locked="0"/>
    </xf>
    <xf numFmtId="180" fontId="8" fillId="0" borderId="0" xfId="0" applyNumberFormat="1" applyFont="1" applyAlignment="1" applyProtection="1">
      <alignment horizontal="right" vertical="center"/>
      <protection locked="0"/>
    </xf>
    <xf numFmtId="180" fontId="8" fillId="0" borderId="2" xfId="1" applyNumberFormat="1" applyFont="1" applyBorder="1" applyAlignment="1" applyProtection="1">
      <alignment horizontal="right" vertical="center"/>
      <protection locked="0"/>
    </xf>
    <xf numFmtId="0" fontId="28" fillId="0" borderId="3" xfId="1" applyBorder="1" applyAlignment="1" applyProtection="1">
      <protection locked="0"/>
    </xf>
    <xf numFmtId="0" fontId="28" fillId="0" borderId="1" xfId="1" applyBorder="1" applyAlignment="1" applyProtection="1">
      <protection locked="0"/>
    </xf>
    <xf numFmtId="0" fontId="0" fillId="0" borderId="1" xfId="0" applyBorder="1" applyProtection="1">
      <protection locked="0"/>
    </xf>
    <xf numFmtId="0" fontId="8" fillId="0" borderId="11" xfId="1" applyFont="1" applyBorder="1" applyAlignment="1" applyProtection="1">
      <alignment horizontal="distributed" vertical="center" wrapText="1" justifyLastLine="1"/>
      <protection locked="0"/>
    </xf>
    <xf numFmtId="0" fontId="28" fillId="0" borderId="10" xfId="1" applyBorder="1" applyAlignment="1" applyProtection="1">
      <protection locked="0"/>
    </xf>
    <xf numFmtId="187" fontId="8" fillId="0" borderId="2" xfId="1" applyNumberFormat="1" applyFont="1" applyBorder="1" applyAlignment="1" applyProtection="1">
      <protection locked="0"/>
    </xf>
    <xf numFmtId="0" fontId="7" fillId="0" borderId="1" xfId="1" applyFont="1" applyBorder="1" applyAlignment="1" applyProtection="1">
      <alignment horizontal="distributed" vertical="center"/>
      <protection locked="0"/>
    </xf>
    <xf numFmtId="0" fontId="8" fillId="0" borderId="0" xfId="1" applyFont="1" applyProtection="1">
      <alignment vertical="center"/>
      <protection locked="0"/>
    </xf>
    <xf numFmtId="0" fontId="23" fillId="0" borderId="0" xfId="1" applyFont="1" applyAlignment="1" applyProtection="1">
      <protection locked="0"/>
    </xf>
    <xf numFmtId="0" fontId="31" fillId="0" borderId="0" xfId="1" applyFont="1" applyProtection="1">
      <alignment vertical="center"/>
      <protection locked="0"/>
    </xf>
    <xf numFmtId="187" fontId="29" fillId="0" borderId="0" xfId="1" applyNumberFormat="1" applyFont="1" applyAlignment="1" applyProtection="1">
      <protection locked="0"/>
    </xf>
    <xf numFmtId="0" fontId="5" fillId="0" borderId="0" xfId="1" applyFont="1" applyAlignment="1" applyProtection="1">
      <alignment vertical="center"/>
      <protection locked="0"/>
    </xf>
    <xf numFmtId="0" fontId="22" fillId="0" borderId="0" xfId="1" applyFont="1" applyProtection="1">
      <alignment vertical="center"/>
      <protection locked="0"/>
    </xf>
    <xf numFmtId="0" fontId="8" fillId="0" borderId="5" xfId="1" applyFont="1" applyBorder="1" applyAlignment="1">
      <alignment horizontal="center" vertical="center"/>
    </xf>
    <xf numFmtId="0" fontId="8" fillId="0" borderId="4" xfId="1" applyFont="1" applyBorder="1" applyAlignment="1">
      <alignment horizontal="center" vertical="center"/>
    </xf>
    <xf numFmtId="180" fontId="27" fillId="0" borderId="2" xfId="1" applyNumberFormat="1" applyFont="1" applyBorder="1" applyAlignment="1">
      <alignment horizontal="right" vertical="center" shrinkToFit="1"/>
    </xf>
    <xf numFmtId="0" fontId="0" fillId="0" borderId="0" xfId="0" applyAlignment="1">
      <alignment horizontal="right" vertical="center" shrinkToFit="1"/>
    </xf>
    <xf numFmtId="179" fontId="27" fillId="0" borderId="2" xfId="1" applyNumberFormat="1" applyFont="1" applyBorder="1" applyAlignment="1">
      <alignment horizontal="right"/>
    </xf>
    <xf numFmtId="179" fontId="27" fillId="0" borderId="0" xfId="1" applyNumberFormat="1" applyFont="1" applyAlignment="1">
      <alignment horizontal="right"/>
    </xf>
    <xf numFmtId="188" fontId="8" fillId="0" borderId="2" xfId="1" applyNumberFormat="1" applyFont="1" applyBorder="1" applyAlignment="1">
      <alignment horizontal="right"/>
    </xf>
    <xf numFmtId="188" fontId="8" fillId="0" borderId="0" xfId="1" applyNumberFormat="1" applyFont="1" applyAlignment="1">
      <alignment horizontal="right"/>
    </xf>
    <xf numFmtId="179" fontId="8" fillId="0" borderId="2" xfId="1" applyNumberFormat="1" applyFont="1" applyBorder="1" applyAlignment="1">
      <alignment horizontal="right"/>
    </xf>
    <xf numFmtId="179" fontId="8" fillId="0" borderId="0" xfId="1" applyNumberFormat="1" applyFont="1" applyAlignment="1">
      <alignment horizontal="right"/>
    </xf>
    <xf numFmtId="179" fontId="27" fillId="0" borderId="2" xfId="1" applyNumberFormat="1" applyFont="1" applyFill="1" applyBorder="1" applyAlignment="1">
      <alignment horizontal="right"/>
    </xf>
    <xf numFmtId="179" fontId="27" fillId="0" borderId="0" xfId="1" applyNumberFormat="1" applyFont="1" applyFill="1" applyBorder="1" applyAlignment="1">
      <alignment horizontal="right"/>
    </xf>
    <xf numFmtId="188" fontId="8" fillId="0" borderId="2" xfId="1" applyNumberFormat="1" applyFont="1" applyFill="1" applyBorder="1" applyAlignment="1">
      <alignment horizontal="right"/>
    </xf>
    <xf numFmtId="188" fontId="8" fillId="0" borderId="0" xfId="1" applyNumberFormat="1" applyFont="1" applyFill="1" applyBorder="1" applyAlignment="1">
      <alignment horizontal="right"/>
    </xf>
    <xf numFmtId="179" fontId="8" fillId="0" borderId="2" xfId="1" applyNumberFormat="1" applyFont="1" applyFill="1" applyBorder="1" applyAlignment="1">
      <alignment horizontal="right"/>
    </xf>
    <xf numFmtId="179" fontId="8" fillId="0" borderId="0" xfId="1" applyNumberFormat="1" applyFont="1" applyFill="1" applyBorder="1" applyAlignment="1">
      <alignment horizontal="right"/>
    </xf>
    <xf numFmtId="0" fontId="7" fillId="0" borderId="0" xfId="1" applyFont="1" applyFill="1" applyBorder="1" applyAlignment="1" applyProtection="1">
      <alignment horizontal="left" vertical="center"/>
    </xf>
    <xf numFmtId="180" fontId="8" fillId="0" borderId="2" xfId="1" applyNumberFormat="1" applyFont="1" applyFill="1" applyBorder="1" applyAlignment="1">
      <alignment horizontal="right"/>
    </xf>
    <xf numFmtId="180" fontId="8" fillId="0" borderId="0" xfId="1" applyNumberFormat="1" applyFont="1" applyFill="1" applyBorder="1" applyAlignment="1">
      <alignment horizontal="right"/>
    </xf>
    <xf numFmtId="179" fontId="11" fillId="0" borderId="2" xfId="1" applyNumberFormat="1" applyFont="1" applyFill="1" applyBorder="1" applyAlignment="1">
      <alignment horizontal="right"/>
    </xf>
    <xf numFmtId="179" fontId="11" fillId="0" borderId="0" xfId="1" applyNumberFormat="1" applyFont="1" applyFill="1" applyBorder="1" applyAlignment="1">
      <alignment horizontal="right"/>
    </xf>
    <xf numFmtId="0" fontId="7" fillId="0" borderId="0" xfId="0" applyFont="1" applyFill="1" applyBorder="1" applyAlignment="1" applyProtection="1">
      <alignment horizontal="left" vertical="center"/>
    </xf>
    <xf numFmtId="179" fontId="8" fillId="0" borderId="2" xfId="0" applyNumberFormat="1" applyFont="1" applyFill="1" applyBorder="1" applyAlignment="1">
      <alignment horizontal="right"/>
    </xf>
    <xf numFmtId="179" fontId="8" fillId="0" borderId="0" xfId="0" applyNumberFormat="1" applyFont="1" applyFill="1" applyBorder="1" applyAlignment="1">
      <alignment horizontal="right"/>
    </xf>
    <xf numFmtId="179" fontId="11" fillId="0" borderId="2" xfId="0" applyNumberFormat="1" applyFont="1" applyFill="1" applyBorder="1" applyAlignment="1">
      <alignment horizontal="right"/>
    </xf>
    <xf numFmtId="179" fontId="11" fillId="0" borderId="0" xfId="0" applyNumberFormat="1" applyFont="1" applyFill="1" applyBorder="1" applyAlignment="1">
      <alignment horizontal="right"/>
    </xf>
    <xf numFmtId="188" fontId="8" fillId="0" borderId="2" xfId="0" applyNumberFormat="1" applyFont="1" applyFill="1" applyBorder="1" applyAlignment="1">
      <alignment horizontal="right"/>
    </xf>
    <xf numFmtId="188" fontId="8" fillId="0" borderId="0" xfId="0" applyNumberFormat="1" applyFont="1" applyFill="1" applyBorder="1" applyAlignment="1">
      <alignment horizontal="right"/>
    </xf>
    <xf numFmtId="0" fontId="8" fillId="0" borderId="5" xfId="0" applyFont="1" applyBorder="1" applyAlignment="1">
      <alignment horizontal="center" vertical="center"/>
    </xf>
    <xf numFmtId="0" fontId="8" fillId="0" borderId="4" xfId="0" applyFont="1" applyBorder="1" applyAlignment="1">
      <alignment horizontal="center" vertical="center"/>
    </xf>
    <xf numFmtId="178" fontId="8" fillId="0" borderId="2" xfId="0" applyNumberFormat="1" applyFont="1" applyFill="1" applyBorder="1" applyAlignment="1">
      <alignment horizontal="right"/>
    </xf>
    <xf numFmtId="178" fontId="8" fillId="0" borderId="0" xfId="0" applyNumberFormat="1" applyFont="1" applyFill="1" applyBorder="1" applyAlignment="1">
      <alignment horizontal="right"/>
    </xf>
    <xf numFmtId="187" fontId="8" fillId="0" borderId="0" xfId="0" applyNumberFormat="1" applyFont="1" applyFill="1" applyBorder="1" applyAlignment="1">
      <alignment horizontal="right"/>
    </xf>
    <xf numFmtId="178" fontId="8" fillId="0" borderId="0" xfId="0" applyNumberFormat="1" applyFont="1" applyFill="1" applyBorder="1" applyAlignment="1">
      <alignment horizontal="right" vertical="center"/>
    </xf>
    <xf numFmtId="176" fontId="8" fillId="0" borderId="0" xfId="0" applyNumberFormat="1" applyFont="1" applyFill="1" applyBorder="1" applyAlignment="1">
      <alignment horizontal="right"/>
    </xf>
    <xf numFmtId="176" fontId="11" fillId="0" borderId="0" xfId="0" applyNumberFormat="1" applyFont="1" applyFill="1" applyBorder="1" applyAlignment="1">
      <alignment horizontal="right"/>
    </xf>
    <xf numFmtId="176" fontId="8" fillId="0" borderId="0" xfId="0" applyNumberFormat="1" applyFont="1" applyFill="1" applyAlignment="1">
      <alignment horizontal="right"/>
    </xf>
    <xf numFmtId="186" fontId="8" fillId="0" borderId="0" xfId="0" applyNumberFormat="1" applyFont="1" applyFill="1" applyBorder="1" applyAlignment="1">
      <alignment horizontal="right"/>
    </xf>
    <xf numFmtId="185" fontId="8" fillId="0" borderId="0" xfId="0" applyNumberFormat="1" applyFont="1" applyFill="1" applyBorder="1" applyAlignment="1">
      <alignment horizontal="right" vertical="center"/>
    </xf>
    <xf numFmtId="176" fontId="8" fillId="0" borderId="0" xfId="0" applyNumberFormat="1" applyFont="1" applyAlignment="1">
      <alignment horizontal="right"/>
    </xf>
    <xf numFmtId="176" fontId="11" fillId="0" borderId="0" xfId="0" applyNumberFormat="1" applyFont="1" applyAlignment="1">
      <alignment horizontal="right"/>
    </xf>
    <xf numFmtId="183" fontId="8" fillId="0" borderId="0" xfId="0" applyNumberFormat="1" applyFont="1" applyAlignment="1">
      <alignment horizontal="center"/>
    </xf>
    <xf numFmtId="185" fontId="8" fillId="0" borderId="0" xfId="0" applyNumberFormat="1" applyFont="1" applyAlignment="1">
      <alignment horizontal="right" vertical="center"/>
    </xf>
    <xf numFmtId="176" fontId="8" fillId="0" borderId="2" xfId="0" applyNumberFormat="1" applyFont="1" applyBorder="1" applyAlignment="1">
      <alignment horizontal="center"/>
    </xf>
    <xf numFmtId="176" fontId="8" fillId="0" borderId="0" xfId="0" applyNumberFormat="1" applyFont="1" applyBorder="1" applyAlignment="1">
      <alignment horizontal="center"/>
    </xf>
    <xf numFmtId="176" fontId="11" fillId="0" borderId="2" xfId="0" applyNumberFormat="1" applyFont="1" applyBorder="1" applyAlignment="1">
      <alignment horizontal="center"/>
    </xf>
    <xf numFmtId="176" fontId="11" fillId="0" borderId="0" xfId="0" applyNumberFormat="1" applyFont="1" applyBorder="1" applyAlignment="1">
      <alignment horizontal="center"/>
    </xf>
    <xf numFmtId="185" fontId="8" fillId="0" borderId="2" xfId="0" applyNumberFormat="1" applyFont="1" applyBorder="1" applyAlignment="1">
      <alignment horizontal="center"/>
    </xf>
    <xf numFmtId="185" fontId="8" fillId="0" borderId="0" xfId="0" applyNumberFormat="1" applyFont="1" applyBorder="1" applyAlignment="1">
      <alignment horizontal="center"/>
    </xf>
    <xf numFmtId="180" fontId="8" fillId="0" borderId="0" xfId="0" applyNumberFormat="1" applyFont="1" applyBorder="1" applyAlignment="1">
      <alignment horizontal="right" vertical="center"/>
    </xf>
    <xf numFmtId="180" fontId="0" fillId="0" borderId="0" xfId="0" applyNumberFormat="1" applyBorder="1" applyAlignment="1">
      <alignment vertical="center"/>
    </xf>
    <xf numFmtId="180" fontId="0" fillId="0" borderId="0" xfId="0" applyNumberFormat="1" applyAlignment="1">
      <alignment vertical="center"/>
    </xf>
    <xf numFmtId="180" fontId="11" fillId="0" borderId="0" xfId="0" applyNumberFormat="1" applyFont="1" applyBorder="1" applyAlignment="1">
      <alignment horizontal="right" vertical="center"/>
    </xf>
    <xf numFmtId="180" fontId="19" fillId="0" borderId="0" xfId="0" applyNumberFormat="1" applyFont="1" applyAlignment="1">
      <alignment vertical="center"/>
    </xf>
    <xf numFmtId="181" fontId="8" fillId="0" borderId="0" xfId="0" applyNumberFormat="1" applyFont="1" applyBorder="1" applyAlignment="1">
      <alignment horizontal="right" vertical="center"/>
    </xf>
    <xf numFmtId="181" fontId="0" fillId="0" borderId="0" xfId="0" applyNumberFormat="1" applyAlignment="1">
      <alignment vertical="center"/>
    </xf>
    <xf numFmtId="181" fontId="18" fillId="0" borderId="0" xfId="0" applyNumberFormat="1" applyFont="1" applyBorder="1" applyAlignment="1">
      <alignment horizontal="right" vertical="center"/>
    </xf>
    <xf numFmtId="181" fontId="3" fillId="0" borderId="0" xfId="0" applyNumberFormat="1" applyFont="1" applyAlignment="1">
      <alignment vertical="center"/>
    </xf>
    <xf numFmtId="182" fontId="8" fillId="0" borderId="0" xfId="0" applyNumberFormat="1" applyFont="1" applyBorder="1" applyAlignment="1">
      <alignment horizontal="right" vertical="center"/>
    </xf>
    <xf numFmtId="182" fontId="0" fillId="0" borderId="0" xfId="0" applyNumberFormat="1" applyAlignment="1">
      <alignment horizontal="right" vertical="center"/>
    </xf>
    <xf numFmtId="0" fontId="7" fillId="0" borderId="6" xfId="0" applyFont="1" applyFill="1" applyBorder="1" applyAlignment="1" applyProtection="1">
      <alignment horizontal="center" vertical="center" wrapText="1"/>
    </xf>
    <xf numFmtId="0" fontId="0" fillId="0" borderId="6" xfId="0" applyBorder="1" applyAlignment="1">
      <alignment horizontal="center" vertical="center" wrapText="1"/>
    </xf>
    <xf numFmtId="180" fontId="8" fillId="0" borderId="2" xfId="0" applyNumberFormat="1" applyFont="1" applyBorder="1" applyAlignment="1">
      <alignment horizontal="right" vertical="center"/>
    </xf>
    <xf numFmtId="180" fontId="0" fillId="0" borderId="0" xfId="0" applyNumberFormat="1" applyAlignment="1">
      <alignment horizontal="right" vertical="center"/>
    </xf>
    <xf numFmtId="180" fontId="0" fillId="0" borderId="0" xfId="0" applyNumberFormat="1" applyBorder="1" applyAlignment="1">
      <alignment horizontal="right" vertical="center"/>
    </xf>
    <xf numFmtId="182" fontId="0" fillId="0" borderId="0" xfId="0" applyNumberFormat="1" applyBorder="1" applyAlignment="1">
      <alignment horizontal="right" vertical="center"/>
    </xf>
    <xf numFmtId="0" fontId="7" fillId="0" borderId="5" xfId="0" applyFont="1" applyFill="1" applyBorder="1" applyAlignment="1" applyProtection="1">
      <alignment horizontal="center" vertical="center" wrapText="1"/>
    </xf>
    <xf numFmtId="0" fontId="0" fillId="0" borderId="5" xfId="0" applyBorder="1" applyAlignment="1">
      <alignment horizontal="center" vertical="center"/>
    </xf>
    <xf numFmtId="0" fontId="7" fillId="0" borderId="13" xfId="0" applyFont="1" applyFill="1" applyBorder="1" applyAlignment="1" applyProtection="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7" fillId="0" borderId="10" xfId="0"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182" fontId="11" fillId="0" borderId="0" xfId="0" applyNumberFormat="1" applyFont="1" applyBorder="1" applyAlignment="1">
      <alignment horizontal="right" vertical="center"/>
    </xf>
    <xf numFmtId="0" fontId="7" fillId="0" borderId="9" xfId="0" applyFont="1" applyFill="1" applyBorder="1" applyAlignment="1" applyProtection="1">
      <alignment horizontal="distributed" vertical="center" justifyLastLine="1"/>
    </xf>
    <xf numFmtId="0" fontId="0" fillId="0" borderId="0" xfId="0" applyBorder="1" applyAlignment="1">
      <alignment horizontal="distributed" vertical="center" justifyLastLine="1"/>
    </xf>
    <xf numFmtId="0" fontId="0" fillId="0" borderId="1" xfId="0" applyBorder="1" applyAlignment="1">
      <alignment horizontal="distributed" vertical="center" justifyLastLine="1"/>
    </xf>
    <xf numFmtId="180" fontId="11" fillId="0" borderId="2" xfId="0" applyNumberFormat="1" applyFont="1" applyBorder="1" applyAlignment="1">
      <alignment horizontal="right" vertical="center"/>
    </xf>
    <xf numFmtId="181" fontId="8" fillId="0" borderId="2" xfId="0" applyNumberFormat="1" applyFont="1" applyBorder="1" applyAlignment="1">
      <alignment horizontal="right" vertical="center"/>
    </xf>
    <xf numFmtId="181" fontId="0" fillId="0" borderId="0" xfId="0" applyNumberFormat="1" applyAlignment="1">
      <alignment horizontal="right" vertical="center"/>
    </xf>
    <xf numFmtId="0" fontId="5" fillId="0" borderId="0" xfId="0" applyFont="1" applyFill="1" applyBorder="1" applyAlignment="1" applyProtection="1">
      <alignment horizontal="left" vertical="center"/>
    </xf>
    <xf numFmtId="0" fontId="0" fillId="0" borderId="15" xfId="0"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7" fillId="0" borderId="10" xfId="0" applyFont="1" applyFill="1" applyBorder="1" applyAlignment="1" applyProtection="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5" fillId="0" borderId="0" xfId="0" applyFont="1" applyFill="1" applyBorder="1" applyAlignment="1" applyProtection="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22483-0DFF-4F77-A9AC-D58CAB616325}">
  <dimension ref="A1:G79"/>
  <sheetViews>
    <sheetView tabSelected="1" zoomScaleNormal="100" zoomScaleSheetLayoutView="100" workbookViewId="0"/>
  </sheetViews>
  <sheetFormatPr defaultRowHeight="13.5"/>
  <cols>
    <col min="1" max="1" width="20" style="480" customWidth="1"/>
    <col min="2" max="6" width="16.5703125" style="410" customWidth="1"/>
    <col min="7" max="16384" width="9.140625" style="410"/>
  </cols>
  <sheetData>
    <row r="1" spans="1:7" s="480" customFormat="1" ht="13.5" customHeight="1">
      <c r="A1" s="485" t="s">
        <v>420</v>
      </c>
      <c r="B1" s="485"/>
      <c r="C1" s="485"/>
      <c r="D1" s="485"/>
      <c r="E1" s="485"/>
    </row>
    <row r="2" spans="1:7" s="480" customFormat="1" ht="10.5" customHeight="1"/>
    <row r="3" spans="1:7" s="407" customFormat="1">
      <c r="A3" s="484" t="s">
        <v>168</v>
      </c>
      <c r="B3" s="484"/>
      <c r="C3" s="484"/>
      <c r="D3" s="484"/>
      <c r="E3" s="484"/>
      <c r="F3" s="484"/>
      <c r="G3" s="408"/>
    </row>
    <row r="4" spans="1:7" s="407" customFormat="1" ht="10.5" customHeight="1">
      <c r="A4" s="406"/>
      <c r="B4" s="406"/>
      <c r="C4" s="406"/>
      <c r="D4" s="406"/>
      <c r="E4" s="406"/>
      <c r="F4" s="406"/>
      <c r="G4" s="408"/>
    </row>
    <row r="5" spans="1:7" ht="10.5" customHeight="1">
      <c r="A5" s="409" t="s">
        <v>388</v>
      </c>
      <c r="F5" s="411" t="s">
        <v>176</v>
      </c>
    </row>
    <row r="6" spans="1:7" s="418" customFormat="1" ht="31.5" customHeight="1">
      <c r="A6" s="413" t="s">
        <v>154</v>
      </c>
      <c r="B6" s="414" t="s">
        <v>166</v>
      </c>
      <c r="C6" s="415" t="s">
        <v>165</v>
      </c>
      <c r="D6" s="414" t="s">
        <v>164</v>
      </c>
      <c r="E6" s="416" t="s">
        <v>322</v>
      </c>
      <c r="F6" s="417" t="s">
        <v>162</v>
      </c>
    </row>
    <row r="7" spans="1:7" ht="6" customHeight="1">
      <c r="A7" s="419"/>
      <c r="B7" s="420"/>
      <c r="E7" s="421"/>
      <c r="F7" s="422"/>
    </row>
    <row r="8" spans="1:7" ht="10.5" customHeight="1">
      <c r="A8" s="423" t="s">
        <v>421</v>
      </c>
      <c r="B8" s="424">
        <v>2131811783</v>
      </c>
      <c r="C8" s="425">
        <v>100</v>
      </c>
      <c r="D8" s="426">
        <v>1331104397</v>
      </c>
      <c r="E8" s="424">
        <v>2640611</v>
      </c>
      <c r="F8" s="427">
        <v>1125000</v>
      </c>
    </row>
    <row r="9" spans="1:7" ht="10.5" customHeight="1">
      <c r="A9" s="428" t="s">
        <v>413</v>
      </c>
      <c r="B9" s="424">
        <v>2123688903</v>
      </c>
      <c r="C9" s="425">
        <v>100</v>
      </c>
      <c r="D9" s="426">
        <v>1342382597</v>
      </c>
      <c r="E9" s="424">
        <v>2451927</v>
      </c>
      <c r="F9" s="427">
        <v>0</v>
      </c>
    </row>
    <row r="10" spans="1:7" ht="10.5" customHeight="1">
      <c r="A10" s="428" t="s">
        <v>417</v>
      </c>
      <c r="B10" s="424">
        <v>2133971497</v>
      </c>
      <c r="C10" s="425">
        <v>99.994472443573542</v>
      </c>
      <c r="D10" s="426">
        <v>1358878785.49</v>
      </c>
      <c r="E10" s="424">
        <v>2451927.4670000002</v>
      </c>
      <c r="F10" s="427">
        <v>0</v>
      </c>
    </row>
    <row r="11" spans="1:7" ht="10.5" customHeight="1">
      <c r="A11" s="428" t="s">
        <v>422</v>
      </c>
      <c r="B11" s="424">
        <v>2121028749</v>
      </c>
      <c r="C11" s="425">
        <v>100</v>
      </c>
      <c r="D11" s="426">
        <v>1352054603</v>
      </c>
      <c r="E11" s="424">
        <v>2451927</v>
      </c>
      <c r="F11" s="427">
        <v>0</v>
      </c>
    </row>
    <row r="12" spans="1:7" s="433" customFormat="1" ht="10.5" customHeight="1">
      <c r="A12" s="429" t="s">
        <v>423</v>
      </c>
      <c r="B12" s="430">
        <v>2092638321</v>
      </c>
      <c r="C12" s="431">
        <v>100</v>
      </c>
      <c r="D12" s="432">
        <v>1335038997</v>
      </c>
      <c r="E12" s="432">
        <v>2396805</v>
      </c>
      <c r="F12" s="432">
        <v>0</v>
      </c>
    </row>
    <row r="13" spans="1:7" ht="6" customHeight="1">
      <c r="A13" s="434"/>
      <c r="B13" s="435"/>
      <c r="C13" s="436"/>
      <c r="D13" s="425"/>
      <c r="E13" s="437"/>
      <c r="F13" s="438"/>
    </row>
    <row r="14" spans="1:7" s="443" customFormat="1" ht="10.5" customHeight="1">
      <c r="A14" s="439" t="s">
        <v>72</v>
      </c>
      <c r="B14" s="440">
        <v>100</v>
      </c>
      <c r="C14" s="441"/>
      <c r="D14" s="442">
        <v>63.796929627190934</v>
      </c>
      <c r="E14" s="442">
        <v>0.11453508119141434</v>
      </c>
      <c r="F14" s="442">
        <v>0</v>
      </c>
    </row>
    <row r="15" spans="1:7" ht="6" customHeight="1">
      <c r="A15" s="444"/>
      <c r="B15" s="445"/>
      <c r="C15" s="446"/>
      <c r="D15" s="424"/>
      <c r="E15" s="437"/>
      <c r="F15" s="438"/>
    </row>
    <row r="16" spans="1:7" ht="10.5" customHeight="1">
      <c r="A16" s="447" t="s">
        <v>71</v>
      </c>
      <c r="B16" s="448">
        <v>33248386</v>
      </c>
      <c r="C16" s="449">
        <v>1.5888262040480907</v>
      </c>
      <c r="D16" s="450">
        <v>2851342</v>
      </c>
      <c r="E16" s="450">
        <v>0</v>
      </c>
      <c r="F16" s="451">
        <v>0</v>
      </c>
    </row>
    <row r="17" spans="1:6" ht="10.5" customHeight="1">
      <c r="A17" s="447" t="s">
        <v>35</v>
      </c>
      <c r="B17" s="448">
        <v>202725561</v>
      </c>
      <c r="C17" s="449">
        <v>9.6875584741812624</v>
      </c>
      <c r="D17" s="450">
        <v>71800846</v>
      </c>
      <c r="E17" s="450">
        <v>0</v>
      </c>
      <c r="F17" s="451">
        <v>0</v>
      </c>
    </row>
    <row r="18" spans="1:6" ht="10.5" customHeight="1">
      <c r="A18" s="447" t="s">
        <v>173</v>
      </c>
      <c r="B18" s="448">
        <v>29598809</v>
      </c>
      <c r="C18" s="449">
        <v>1.4144254505411018</v>
      </c>
      <c r="D18" s="450">
        <v>4591908</v>
      </c>
      <c r="E18" s="450">
        <v>0</v>
      </c>
      <c r="F18" s="451">
        <v>0</v>
      </c>
    </row>
    <row r="19" spans="1:6" ht="10.5" customHeight="1">
      <c r="A19" s="447" t="s">
        <v>172</v>
      </c>
      <c r="B19" s="448">
        <v>10970</v>
      </c>
      <c r="C19" s="449">
        <v>5.242186330009389E-4</v>
      </c>
      <c r="D19" s="450">
        <v>10970</v>
      </c>
      <c r="E19" s="450">
        <v>0</v>
      </c>
      <c r="F19" s="451">
        <v>0</v>
      </c>
    </row>
    <row r="20" spans="1:6" ht="10.5" customHeight="1">
      <c r="A20" s="447" t="s">
        <v>299</v>
      </c>
      <c r="B20" s="448">
        <v>730</v>
      </c>
      <c r="C20" s="449">
        <v>3.4884193444912073E-5</v>
      </c>
      <c r="D20" s="450">
        <v>730</v>
      </c>
      <c r="E20" s="450">
        <v>0</v>
      </c>
      <c r="F20" s="450">
        <v>0</v>
      </c>
    </row>
    <row r="21" spans="1:6" ht="10.5" customHeight="1">
      <c r="A21" s="447" t="s">
        <v>15</v>
      </c>
      <c r="B21" s="448">
        <v>2396805</v>
      </c>
      <c r="C21" s="449">
        <v>0.11453508119141434</v>
      </c>
      <c r="D21" s="450">
        <v>0</v>
      </c>
      <c r="E21" s="450">
        <v>2396805</v>
      </c>
      <c r="F21" s="452">
        <v>0</v>
      </c>
    </row>
    <row r="22" spans="1:6" ht="10.5" customHeight="1">
      <c r="A22" s="447" t="s">
        <v>16</v>
      </c>
      <c r="B22" s="448">
        <v>2145401</v>
      </c>
      <c r="C22" s="449">
        <v>0.10252134726151754</v>
      </c>
      <c r="D22" s="450">
        <v>2145401</v>
      </c>
      <c r="E22" s="450">
        <v>0</v>
      </c>
      <c r="F22" s="451">
        <v>0</v>
      </c>
    </row>
    <row r="23" spans="1:6" ht="10.5" customHeight="1">
      <c r="A23" s="447" t="s">
        <v>18</v>
      </c>
      <c r="B23" s="453">
        <v>0</v>
      </c>
      <c r="C23" s="449">
        <v>0</v>
      </c>
      <c r="D23" s="450">
        <v>0</v>
      </c>
      <c r="E23" s="450">
        <v>0</v>
      </c>
      <c r="F23" s="451">
        <v>0</v>
      </c>
    </row>
    <row r="24" spans="1:6" ht="10.5" customHeight="1">
      <c r="A24" s="447" t="s">
        <v>171</v>
      </c>
      <c r="B24" s="448">
        <v>218708062</v>
      </c>
      <c r="C24" s="449">
        <v>10.451307318862771</v>
      </c>
      <c r="D24" s="450">
        <v>55784454</v>
      </c>
      <c r="E24" s="450">
        <v>0</v>
      </c>
      <c r="F24" s="451">
        <v>0</v>
      </c>
    </row>
    <row r="25" spans="1:6" ht="10.5" customHeight="1">
      <c r="A25" s="447" t="s">
        <v>68</v>
      </c>
      <c r="B25" s="448">
        <v>1120865115</v>
      </c>
      <c r="C25" s="449">
        <v>53.562295201799472</v>
      </c>
      <c r="D25" s="450">
        <v>811390037</v>
      </c>
      <c r="E25" s="450">
        <v>0</v>
      </c>
      <c r="F25" s="451">
        <v>0</v>
      </c>
    </row>
    <row r="26" spans="1:6" ht="10.5" customHeight="1">
      <c r="A26" s="447" t="s">
        <v>264</v>
      </c>
      <c r="B26" s="448">
        <v>482938482</v>
      </c>
      <c r="C26" s="449">
        <v>23.077971819287928</v>
      </c>
      <c r="D26" s="450">
        <v>386463309</v>
      </c>
      <c r="E26" s="450">
        <v>0</v>
      </c>
      <c r="F26" s="451">
        <v>0</v>
      </c>
    </row>
    <row r="27" spans="1:6" ht="6" customHeight="1">
      <c r="A27" s="447"/>
      <c r="B27" s="420"/>
    </row>
    <row r="28" spans="1:6" s="418" customFormat="1" ht="31.5" customHeight="1">
      <c r="A28" s="413" t="s">
        <v>154</v>
      </c>
      <c r="B28" s="415" t="s">
        <v>159</v>
      </c>
      <c r="C28" s="415" t="s">
        <v>158</v>
      </c>
      <c r="D28" s="415" t="s">
        <v>157</v>
      </c>
      <c r="E28" s="415" t="s">
        <v>156</v>
      </c>
      <c r="F28" s="454" t="s">
        <v>118</v>
      </c>
    </row>
    <row r="29" spans="1:6" ht="6" customHeight="1">
      <c r="A29" s="419"/>
      <c r="B29" s="455"/>
      <c r="E29" s="422"/>
      <c r="F29" s="456"/>
    </row>
    <row r="30" spans="1:6" ht="10.5" customHeight="1">
      <c r="A30" s="423" t="s">
        <v>421</v>
      </c>
      <c r="B30" s="458">
        <v>6508633</v>
      </c>
      <c r="C30" s="427">
        <v>5963240</v>
      </c>
      <c r="D30" s="459">
        <v>236030</v>
      </c>
      <c r="E30" s="427">
        <v>4001</v>
      </c>
      <c r="F30" s="460">
        <v>15069750</v>
      </c>
    </row>
    <row r="31" spans="1:6" ht="10.5" customHeight="1">
      <c r="A31" s="428" t="s">
        <v>413</v>
      </c>
      <c r="B31" s="458">
        <v>7394860</v>
      </c>
      <c r="C31" s="427">
        <v>7225125</v>
      </c>
      <c r="D31" s="459">
        <v>218449</v>
      </c>
      <c r="E31" s="427">
        <v>0</v>
      </c>
      <c r="F31" s="460">
        <v>13891000</v>
      </c>
    </row>
    <row r="32" spans="1:6" ht="10.5" customHeight="1">
      <c r="A32" s="428" t="s">
        <v>417</v>
      </c>
      <c r="B32" s="458">
        <v>9902009.3049999997</v>
      </c>
      <c r="C32" s="427">
        <v>7147903.3719999995</v>
      </c>
      <c r="D32" s="459">
        <v>212598.375</v>
      </c>
      <c r="E32" s="427">
        <v>0</v>
      </c>
      <c r="F32" s="460">
        <v>10166250</v>
      </c>
    </row>
    <row r="33" spans="1:6" ht="10.5" customHeight="1">
      <c r="A33" s="428" t="s">
        <v>422</v>
      </c>
      <c r="B33" s="458">
        <v>13107346</v>
      </c>
      <c r="C33" s="427">
        <v>6967005</v>
      </c>
      <c r="D33" s="459">
        <v>202473</v>
      </c>
      <c r="E33" s="427">
        <v>0</v>
      </c>
      <c r="F33" s="460">
        <v>7048500</v>
      </c>
    </row>
    <row r="34" spans="1:6" ht="10.5" customHeight="1">
      <c r="A34" s="429" t="s">
        <v>423</v>
      </c>
      <c r="B34" s="430">
        <v>16534095</v>
      </c>
      <c r="C34" s="432">
        <v>6844164</v>
      </c>
      <c r="D34" s="432">
        <v>188068</v>
      </c>
      <c r="E34" s="432">
        <v>0</v>
      </c>
      <c r="F34" s="432">
        <v>4003000</v>
      </c>
    </row>
    <row r="35" spans="1:6" ht="6" customHeight="1">
      <c r="A35" s="434"/>
      <c r="B35" s="463"/>
      <c r="C35" s="464"/>
      <c r="D35" s="464"/>
      <c r="E35" s="464"/>
      <c r="F35" s="465"/>
    </row>
    <row r="36" spans="1:6" ht="10.5" customHeight="1">
      <c r="A36" s="466" t="s">
        <v>155</v>
      </c>
      <c r="B36" s="467">
        <v>0.79010762796788148</v>
      </c>
      <c r="C36" s="442">
        <v>0.32705909718452492</v>
      </c>
      <c r="D36" s="442">
        <v>8.9871239627366071E-3</v>
      </c>
      <c r="E36" s="442">
        <v>0</v>
      </c>
      <c r="F36" s="442">
        <v>0.19128962515066167</v>
      </c>
    </row>
    <row r="37" spans="1:6" ht="6" customHeight="1">
      <c r="A37" s="444"/>
      <c r="B37" s="463"/>
      <c r="C37" s="464"/>
      <c r="D37" s="464"/>
      <c r="E37" s="464"/>
      <c r="F37" s="465"/>
    </row>
    <row r="38" spans="1:6" ht="10.5" customHeight="1">
      <c r="A38" s="447" t="s">
        <v>71</v>
      </c>
      <c r="B38" s="468">
        <v>8319</v>
      </c>
      <c r="C38" s="469">
        <v>6604</v>
      </c>
      <c r="D38" s="470">
        <v>31253</v>
      </c>
      <c r="E38" s="451">
        <v>0</v>
      </c>
      <c r="F38" s="471">
        <v>0</v>
      </c>
    </row>
    <row r="39" spans="1:6" ht="10.5" customHeight="1">
      <c r="A39" s="447" t="s">
        <v>35</v>
      </c>
      <c r="B39" s="468">
        <v>361318</v>
      </c>
      <c r="C39" s="450">
        <v>0</v>
      </c>
      <c r="D39" s="469">
        <v>81437</v>
      </c>
      <c r="E39" s="451">
        <v>0</v>
      </c>
      <c r="F39" s="471">
        <v>0</v>
      </c>
    </row>
    <row r="40" spans="1:6" ht="10.5" customHeight="1">
      <c r="A40" s="447" t="s">
        <v>173</v>
      </c>
      <c r="B40" s="472">
        <v>0</v>
      </c>
      <c r="C40" s="450">
        <v>0</v>
      </c>
      <c r="D40" s="451">
        <v>0</v>
      </c>
      <c r="E40" s="451">
        <v>0</v>
      </c>
      <c r="F40" s="471">
        <v>0</v>
      </c>
    </row>
    <row r="41" spans="1:6" ht="10.5" customHeight="1">
      <c r="A41" s="447" t="s">
        <v>172</v>
      </c>
      <c r="B41" s="472">
        <v>0</v>
      </c>
      <c r="C41" s="450">
        <v>0</v>
      </c>
      <c r="D41" s="451">
        <v>0</v>
      </c>
      <c r="E41" s="451">
        <v>0</v>
      </c>
      <c r="F41" s="471">
        <v>0</v>
      </c>
    </row>
    <row r="42" spans="1:6" ht="10.5" customHeight="1">
      <c r="A42" s="447" t="s">
        <v>299</v>
      </c>
      <c r="B42" s="472">
        <v>0</v>
      </c>
      <c r="C42" s="450">
        <v>0</v>
      </c>
      <c r="D42" s="451">
        <v>0</v>
      </c>
      <c r="E42" s="451">
        <v>0</v>
      </c>
      <c r="F42" s="471">
        <v>0</v>
      </c>
    </row>
    <row r="43" spans="1:6" ht="10.5" customHeight="1">
      <c r="A43" s="447" t="s">
        <v>15</v>
      </c>
      <c r="B43" s="472">
        <v>0</v>
      </c>
      <c r="C43" s="450">
        <v>0</v>
      </c>
      <c r="D43" s="451">
        <v>0</v>
      </c>
      <c r="E43" s="451">
        <v>0</v>
      </c>
      <c r="F43" s="471">
        <v>0</v>
      </c>
    </row>
    <row r="44" spans="1:6" ht="10.5" customHeight="1">
      <c r="A44" s="447" t="s">
        <v>16</v>
      </c>
      <c r="B44" s="472">
        <v>0</v>
      </c>
      <c r="C44" s="450">
        <v>0</v>
      </c>
      <c r="D44" s="451">
        <v>0</v>
      </c>
      <c r="E44" s="451">
        <v>0</v>
      </c>
      <c r="F44" s="471">
        <v>0</v>
      </c>
    </row>
    <row r="45" spans="1:6" ht="10.5" customHeight="1">
      <c r="A45" s="447" t="s">
        <v>18</v>
      </c>
      <c r="B45" s="472">
        <v>0</v>
      </c>
      <c r="C45" s="450">
        <v>0</v>
      </c>
      <c r="D45" s="451">
        <v>0</v>
      </c>
      <c r="E45" s="451">
        <v>0</v>
      </c>
      <c r="F45" s="471">
        <v>0</v>
      </c>
    </row>
    <row r="46" spans="1:6" ht="10.5" customHeight="1">
      <c r="A46" s="447" t="s">
        <v>171</v>
      </c>
      <c r="B46" s="468">
        <v>13033514</v>
      </c>
      <c r="C46" s="469">
        <v>6016116</v>
      </c>
      <c r="D46" s="470">
        <v>75378</v>
      </c>
      <c r="E46" s="451">
        <v>0</v>
      </c>
      <c r="F46" s="471">
        <v>0</v>
      </c>
    </row>
    <row r="47" spans="1:6" ht="10.5" customHeight="1">
      <c r="A47" s="447" t="s">
        <v>68</v>
      </c>
      <c r="B47" s="468">
        <v>0</v>
      </c>
      <c r="C47" s="469">
        <v>0</v>
      </c>
      <c r="D47" s="450">
        <v>0</v>
      </c>
      <c r="E47" s="451">
        <v>0</v>
      </c>
      <c r="F47" s="471">
        <v>0</v>
      </c>
    </row>
    <row r="48" spans="1:6" ht="10.5" customHeight="1">
      <c r="A48" s="447" t="s">
        <v>264</v>
      </c>
      <c r="B48" s="472">
        <v>3130944</v>
      </c>
      <c r="C48" s="451">
        <v>821444</v>
      </c>
      <c r="D48" s="469">
        <v>0</v>
      </c>
      <c r="E48" s="451">
        <v>0</v>
      </c>
      <c r="F48" s="471">
        <v>4003000</v>
      </c>
    </row>
    <row r="49" spans="1:6" ht="6" customHeight="1">
      <c r="A49" s="447"/>
      <c r="B49" s="473"/>
      <c r="E49" s="474"/>
      <c r="F49" s="475"/>
    </row>
    <row r="50" spans="1:6" s="418" customFormat="1" ht="31.5" customHeight="1">
      <c r="A50" s="413" t="s">
        <v>154</v>
      </c>
      <c r="B50" s="415" t="s">
        <v>247</v>
      </c>
      <c r="C50" s="415" t="s">
        <v>150</v>
      </c>
      <c r="D50" s="415" t="s">
        <v>149</v>
      </c>
      <c r="E50" s="415" t="s">
        <v>148</v>
      </c>
      <c r="F50" s="476" t="s">
        <v>147</v>
      </c>
    </row>
    <row r="51" spans="1:6" ht="6" customHeight="1">
      <c r="A51" s="419"/>
      <c r="B51" s="477"/>
    </row>
    <row r="52" spans="1:6" ht="10.5" customHeight="1">
      <c r="A52" s="423" t="s">
        <v>421</v>
      </c>
      <c r="B52" s="458">
        <v>9608823</v>
      </c>
      <c r="C52" s="427">
        <v>163810762</v>
      </c>
      <c r="D52" s="427">
        <v>281364443</v>
      </c>
      <c r="E52" s="427">
        <v>4657798</v>
      </c>
      <c r="F52" s="427">
        <v>309718295</v>
      </c>
    </row>
    <row r="53" spans="1:6" ht="10.5" customHeight="1">
      <c r="A53" s="428" t="s">
        <v>413</v>
      </c>
      <c r="B53" s="458">
        <v>8516868</v>
      </c>
      <c r="C53" s="427">
        <v>160140762</v>
      </c>
      <c r="D53" s="427">
        <v>269877297</v>
      </c>
      <c r="E53" s="427">
        <v>5257885</v>
      </c>
      <c r="F53" s="427">
        <v>306332133</v>
      </c>
    </row>
    <row r="54" spans="1:6" ht="10.5" customHeight="1">
      <c r="A54" s="428" t="s">
        <v>417</v>
      </c>
      <c r="B54" s="458">
        <v>9389992.6459999997</v>
      </c>
      <c r="C54" s="427">
        <v>158004864.37900001</v>
      </c>
      <c r="D54" s="427">
        <v>261029687.98100001</v>
      </c>
      <c r="E54" s="427">
        <v>6504306.7280000001</v>
      </c>
      <c r="F54" s="427">
        <v>310283171.62900001</v>
      </c>
    </row>
    <row r="55" spans="1:6" ht="10.5" customHeight="1">
      <c r="A55" s="428" t="s">
        <v>422</v>
      </c>
      <c r="B55" s="458">
        <v>8660758</v>
      </c>
      <c r="C55" s="427">
        <v>157157004</v>
      </c>
      <c r="D55" s="427">
        <v>253147942</v>
      </c>
      <c r="E55" s="427">
        <v>7658759</v>
      </c>
      <c r="F55" s="427">
        <v>312572432</v>
      </c>
    </row>
    <row r="56" spans="1:6" ht="10.5" customHeight="1">
      <c r="A56" s="429" t="s">
        <v>423</v>
      </c>
      <c r="B56" s="430">
        <v>9224486</v>
      </c>
      <c r="C56" s="432">
        <v>154830844</v>
      </c>
      <c r="D56" s="432">
        <v>245473234</v>
      </c>
      <c r="E56" s="432">
        <v>7996682</v>
      </c>
      <c r="F56" s="432">
        <v>310107947</v>
      </c>
    </row>
    <row r="57" spans="1:6" ht="6" customHeight="1">
      <c r="A57" s="434"/>
      <c r="B57" s="463"/>
      <c r="C57" s="464"/>
      <c r="D57" s="464"/>
      <c r="E57" s="464"/>
      <c r="F57" s="464"/>
    </row>
    <row r="58" spans="1:6" ht="10.5" customHeight="1">
      <c r="A58" s="466" t="s">
        <v>72</v>
      </c>
      <c r="B58" s="467">
        <v>0.44080651240257968</v>
      </c>
      <c r="C58" s="442">
        <v>7.3988344018287719</v>
      </c>
      <c r="D58" s="442">
        <v>11.730322986855022</v>
      </c>
      <c r="E58" s="442">
        <v>0.38213397507595387</v>
      </c>
      <c r="F58" s="442">
        <v>14.818993988976082</v>
      </c>
    </row>
    <row r="59" spans="1:6" ht="6" customHeight="1">
      <c r="A59" s="444"/>
      <c r="B59" s="463"/>
      <c r="C59" s="464"/>
      <c r="D59" s="464"/>
      <c r="E59" s="464"/>
      <c r="F59" s="464"/>
    </row>
    <row r="60" spans="1:6" ht="12" customHeight="1">
      <c r="A60" s="447" t="s">
        <v>71</v>
      </c>
      <c r="B60" s="468">
        <v>115086</v>
      </c>
      <c r="C60" s="469">
        <v>9071986</v>
      </c>
      <c r="D60" s="469">
        <v>6627904</v>
      </c>
      <c r="E60" s="451">
        <v>0</v>
      </c>
      <c r="F60" s="469">
        <v>14535892</v>
      </c>
    </row>
    <row r="61" spans="1:6" ht="10.5" customHeight="1">
      <c r="A61" s="447" t="s">
        <v>35</v>
      </c>
      <c r="B61" s="472">
        <v>0</v>
      </c>
      <c r="C61" s="469">
        <v>42507909</v>
      </c>
      <c r="D61" s="469">
        <v>71760196</v>
      </c>
      <c r="E61" s="469">
        <v>504908</v>
      </c>
      <c r="F61" s="469">
        <v>15708947</v>
      </c>
    </row>
    <row r="62" spans="1:6" ht="10.5" customHeight="1">
      <c r="A62" s="447" t="s">
        <v>173</v>
      </c>
      <c r="B62" s="468">
        <v>0</v>
      </c>
      <c r="C62" s="451">
        <v>0</v>
      </c>
      <c r="D62" s="469">
        <v>15829509</v>
      </c>
      <c r="E62" s="469">
        <v>42941</v>
      </c>
      <c r="F62" s="469">
        <v>9134452</v>
      </c>
    </row>
    <row r="63" spans="1:6" ht="10.5" customHeight="1">
      <c r="A63" s="447" t="s">
        <v>172</v>
      </c>
      <c r="B63" s="472">
        <v>0</v>
      </c>
      <c r="C63" s="451">
        <v>0</v>
      </c>
      <c r="D63" s="451">
        <v>0</v>
      </c>
      <c r="E63" s="451">
        <v>0</v>
      </c>
      <c r="F63" s="451">
        <v>0</v>
      </c>
    </row>
    <row r="64" spans="1:6" ht="11.25" customHeight="1">
      <c r="A64" s="447" t="s">
        <v>299</v>
      </c>
      <c r="B64" s="472">
        <v>0</v>
      </c>
      <c r="C64" s="451">
        <v>0</v>
      </c>
      <c r="D64" s="451">
        <v>0</v>
      </c>
      <c r="E64" s="451">
        <v>0</v>
      </c>
      <c r="F64" s="451">
        <v>0</v>
      </c>
    </row>
    <row r="65" spans="1:7" ht="12.75" customHeight="1">
      <c r="A65" s="447" t="s">
        <v>15</v>
      </c>
      <c r="B65" s="472">
        <v>0</v>
      </c>
      <c r="C65" s="451">
        <v>0</v>
      </c>
      <c r="D65" s="451">
        <v>0</v>
      </c>
      <c r="E65" s="451">
        <v>0</v>
      </c>
      <c r="F65" s="451">
        <v>0</v>
      </c>
    </row>
    <row r="66" spans="1:7" ht="11.25" customHeight="1">
      <c r="A66" s="447" t="s">
        <v>16</v>
      </c>
      <c r="B66" s="472">
        <v>0</v>
      </c>
      <c r="C66" s="451">
        <v>0</v>
      </c>
      <c r="D66" s="451">
        <v>0</v>
      </c>
      <c r="E66" s="451">
        <v>0</v>
      </c>
      <c r="F66" s="451">
        <v>0</v>
      </c>
    </row>
    <row r="67" spans="1:7" ht="10.5" customHeight="1">
      <c r="A67" s="447" t="s">
        <v>18</v>
      </c>
      <c r="B67" s="472">
        <v>0</v>
      </c>
      <c r="C67" s="451">
        <v>0</v>
      </c>
      <c r="D67" s="451">
        <v>0</v>
      </c>
      <c r="E67" s="451">
        <v>0</v>
      </c>
      <c r="F67" s="451">
        <v>0</v>
      </c>
    </row>
    <row r="68" spans="1:7" ht="10.5" customHeight="1">
      <c r="A68" s="447" t="s">
        <v>171</v>
      </c>
      <c r="B68" s="478">
        <v>3320608</v>
      </c>
      <c r="C68" s="469">
        <v>20862949</v>
      </c>
      <c r="D68" s="469">
        <v>58833487</v>
      </c>
      <c r="E68" s="469">
        <v>0</v>
      </c>
      <c r="F68" s="469">
        <v>60781556</v>
      </c>
    </row>
    <row r="69" spans="1:7" ht="10.5" customHeight="1">
      <c r="A69" s="447" t="s">
        <v>68</v>
      </c>
      <c r="B69" s="472">
        <v>0</v>
      </c>
      <c r="C69" s="469">
        <v>78567000</v>
      </c>
      <c r="D69" s="469">
        <v>85434078</v>
      </c>
      <c r="E69" s="469">
        <v>0</v>
      </c>
      <c r="F69" s="469">
        <v>145474000</v>
      </c>
    </row>
    <row r="70" spans="1:7" ht="13.5" customHeight="1">
      <c r="A70" s="447" t="s">
        <v>264</v>
      </c>
      <c r="B70" s="468">
        <v>5788792</v>
      </c>
      <c r="C70" s="469">
        <v>3821000</v>
      </c>
      <c r="D70" s="469">
        <v>6988060</v>
      </c>
      <c r="E70" s="452">
        <v>7448833</v>
      </c>
      <c r="F70" s="469">
        <v>64473100</v>
      </c>
    </row>
    <row r="71" spans="1:7" ht="6.75" customHeight="1">
      <c r="A71" s="479"/>
      <c r="B71" s="473"/>
      <c r="C71" s="474"/>
      <c r="D71" s="474"/>
      <c r="E71" s="474"/>
      <c r="F71" s="474"/>
    </row>
    <row r="72" spans="1:7" ht="10.5" customHeight="1">
      <c r="A72" s="480" t="s">
        <v>415</v>
      </c>
      <c r="G72" s="481"/>
    </row>
    <row r="73" spans="1:7" ht="10.5" customHeight="1">
      <c r="A73" s="409" t="s">
        <v>419</v>
      </c>
      <c r="G73" s="481"/>
    </row>
    <row r="74" spans="1:7" ht="10.5" customHeight="1">
      <c r="A74" s="482"/>
    </row>
    <row r="75" spans="1:7" s="412" customFormat="1" ht="10.5" customHeight="1">
      <c r="A75" s="480"/>
      <c r="B75" s="410"/>
      <c r="C75" s="483"/>
      <c r="D75" s="410"/>
      <c r="E75" s="410"/>
      <c r="F75" s="410"/>
      <c r="G75" s="410"/>
    </row>
    <row r="76" spans="1:7" s="412" customFormat="1" ht="10.5" customHeight="1">
      <c r="A76" s="480"/>
      <c r="B76" s="410"/>
      <c r="C76" s="483"/>
      <c r="D76" s="410"/>
      <c r="E76" s="410"/>
      <c r="F76" s="410"/>
      <c r="G76" s="410"/>
    </row>
    <row r="77" spans="1:7" s="412" customFormat="1" ht="10.5" customHeight="1">
      <c r="A77" s="480"/>
      <c r="B77" s="410"/>
      <c r="C77" s="483"/>
      <c r="D77" s="410"/>
      <c r="E77" s="410"/>
      <c r="F77" s="410"/>
      <c r="G77" s="410"/>
    </row>
    <row r="78" spans="1:7" s="412" customFormat="1" ht="10.5" customHeight="1">
      <c r="A78" s="480"/>
      <c r="B78" s="410"/>
      <c r="C78" s="483"/>
      <c r="D78" s="410"/>
      <c r="E78" s="410"/>
      <c r="F78" s="410"/>
      <c r="G78" s="410"/>
    </row>
    <row r="79" spans="1:7" s="412" customFormat="1" ht="10.5" customHeight="1">
      <c r="A79" s="480"/>
      <c r="B79" s="410"/>
      <c r="C79" s="483"/>
      <c r="D79" s="410"/>
      <c r="E79" s="410"/>
      <c r="F79" s="410"/>
      <c r="G79" s="410"/>
    </row>
  </sheetData>
  <sheetProtection sheet="1" formatCells="0" formatRows="0" insertRows="0" deleteRows="0"/>
  <phoneticPr fontId="14"/>
  <pageMargins left="0.70866141732283472" right="0.70866141732283472" top="0.74803149606299213" bottom="0.74803149606299213" header="0.31496062992125984" footer="0.31496062992125984"/>
  <pageSetup paperSize="9" scale="99" orientation="portrait" r:id="rId1"/>
  <headerFooter>
    <oddHeader xml:space="preserve">&amp;R&amp;F
</oddHeader>
  </headerFooter>
  <colBreaks count="1" manualBreakCount="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83"/>
  <sheetViews>
    <sheetView zoomScaleNormal="100" workbookViewId="0"/>
  </sheetViews>
  <sheetFormatPr defaultRowHeight="10.5" customHeight="1"/>
  <cols>
    <col min="1" max="1" width="19.85546875" style="4" customWidth="1"/>
    <col min="2" max="2" width="17.5703125" customWidth="1"/>
    <col min="3" max="4" width="12.42578125" customWidth="1"/>
    <col min="5" max="5" width="17.5703125" bestFit="1" customWidth="1"/>
    <col min="6" max="8" width="12.85546875" customWidth="1"/>
    <col min="11" max="11" width="26.5703125" customWidth="1"/>
  </cols>
  <sheetData>
    <row r="1" spans="1:13" s="4" customFormat="1" ht="13.5" customHeight="1">
      <c r="A1" s="190" t="s">
        <v>319</v>
      </c>
      <c r="B1" s="190"/>
      <c r="C1" s="190"/>
      <c r="D1" s="190"/>
      <c r="E1" s="190"/>
    </row>
    <row r="2" spans="1:13" s="4" customFormat="1" ht="10.5" customHeight="1"/>
    <row r="3" spans="1:13" s="2" customFormat="1" ht="13.5">
      <c r="A3" s="1" t="s">
        <v>289</v>
      </c>
      <c r="B3" s="1"/>
      <c r="C3" s="1"/>
      <c r="D3" s="1"/>
      <c r="E3" s="1"/>
      <c r="F3" s="1"/>
      <c r="G3" s="1"/>
      <c r="H3" s="1"/>
      <c r="I3" s="1"/>
      <c r="J3" s="1"/>
      <c r="K3" s="1"/>
      <c r="L3" s="1"/>
      <c r="M3" s="1"/>
    </row>
    <row r="4" spans="1:13" s="2" customFormat="1" ht="10.5" customHeight="1">
      <c r="A4" s="112"/>
      <c r="B4" s="112"/>
      <c r="C4" s="112"/>
      <c r="D4" s="112"/>
      <c r="E4" s="112"/>
      <c r="F4" s="112"/>
      <c r="G4" s="112"/>
      <c r="H4" s="112"/>
      <c r="I4" s="1"/>
      <c r="J4" s="1"/>
      <c r="K4" s="1"/>
      <c r="L4" s="1"/>
      <c r="M4" s="1"/>
    </row>
    <row r="5" spans="1:13" ht="10.5" customHeight="1">
      <c r="A5" s="15" t="s">
        <v>290</v>
      </c>
      <c r="H5" s="158" t="s">
        <v>176</v>
      </c>
    </row>
    <row r="6" spans="1:13" s="83" customFormat="1" ht="36" customHeight="1">
      <c r="A6" s="87" t="s">
        <v>291</v>
      </c>
      <c r="B6" s="514" t="s">
        <v>166</v>
      </c>
      <c r="C6" s="515"/>
      <c r="D6" s="85" t="s">
        <v>165</v>
      </c>
      <c r="E6" s="214" t="s">
        <v>164</v>
      </c>
      <c r="F6" s="86" t="s">
        <v>292</v>
      </c>
      <c r="G6" s="86" t="s">
        <v>293</v>
      </c>
      <c r="H6" s="129" t="s">
        <v>294</v>
      </c>
    </row>
    <row r="7" spans="1:13" ht="6" customHeight="1">
      <c r="A7" s="56"/>
      <c r="B7" s="82"/>
      <c r="E7" s="189"/>
      <c r="F7" s="81"/>
      <c r="G7" s="69"/>
      <c r="H7" s="125"/>
    </row>
    <row r="8" spans="1:13" ht="10.5" customHeight="1">
      <c r="A8" s="169" t="s">
        <v>295</v>
      </c>
      <c r="B8" s="508">
        <v>2120424980</v>
      </c>
      <c r="C8" s="509"/>
      <c r="D8" s="157">
        <v>100</v>
      </c>
      <c r="E8" s="213">
        <v>1144410242</v>
      </c>
      <c r="F8" s="155">
        <v>3153248</v>
      </c>
      <c r="G8" s="121">
        <v>0</v>
      </c>
      <c r="H8" s="121">
        <v>6323301</v>
      </c>
    </row>
    <row r="9" spans="1:13" ht="10.5" customHeight="1">
      <c r="A9" s="168" t="s">
        <v>269</v>
      </c>
      <c r="B9" s="508">
        <v>2142306379</v>
      </c>
      <c r="C9" s="509"/>
      <c r="D9" s="157">
        <v>100</v>
      </c>
      <c r="E9" s="213">
        <v>1181386805</v>
      </c>
      <c r="F9" s="155">
        <v>3155248</v>
      </c>
      <c r="G9" s="121">
        <v>0</v>
      </c>
      <c r="H9" s="121">
        <v>6254907</v>
      </c>
    </row>
    <row r="10" spans="1:13" ht="10.5" customHeight="1">
      <c r="A10" s="168" t="s">
        <v>268</v>
      </c>
      <c r="B10" s="508">
        <v>2145079559</v>
      </c>
      <c r="C10" s="509"/>
      <c r="D10" s="157">
        <v>100</v>
      </c>
      <c r="E10" s="144">
        <v>1201357416</v>
      </c>
      <c r="F10" s="155">
        <v>3195248</v>
      </c>
      <c r="G10" s="121">
        <v>0</v>
      </c>
      <c r="H10" s="121">
        <v>6510333</v>
      </c>
    </row>
    <row r="11" spans="1:13" s="181" customFormat="1" ht="10.5" customHeight="1">
      <c r="A11" s="168" t="s">
        <v>296</v>
      </c>
      <c r="B11" s="508">
        <v>2151357610</v>
      </c>
      <c r="C11" s="509"/>
      <c r="D11" s="143">
        <v>100</v>
      </c>
      <c r="E11" s="144">
        <v>1220036982</v>
      </c>
      <c r="F11" s="155">
        <v>3195248</v>
      </c>
      <c r="G11" s="121">
        <v>0</v>
      </c>
      <c r="H11" s="121">
        <v>6533124</v>
      </c>
    </row>
    <row r="12" spans="1:13" ht="10.5" customHeight="1">
      <c r="A12" s="215" t="s">
        <v>297</v>
      </c>
      <c r="B12" s="510">
        <v>2149408461</v>
      </c>
      <c r="C12" s="511"/>
      <c r="D12" s="153">
        <v>100</v>
      </c>
      <c r="E12" s="154">
        <v>1240605027</v>
      </c>
      <c r="F12" s="151">
        <v>3195248</v>
      </c>
      <c r="G12" s="119">
        <v>0</v>
      </c>
      <c r="H12" s="119">
        <v>6464298</v>
      </c>
    </row>
    <row r="13" spans="1:13" ht="6" customHeight="1">
      <c r="A13" s="3"/>
      <c r="B13" s="212"/>
      <c r="C13" s="211"/>
      <c r="D13" s="143"/>
      <c r="E13" s="145"/>
      <c r="F13" s="197"/>
      <c r="G13" s="90"/>
      <c r="H13" s="90"/>
    </row>
    <row r="14" spans="1:13" s="103" customFormat="1" ht="10.5" customHeight="1">
      <c r="A14" s="105" t="s">
        <v>298</v>
      </c>
      <c r="B14" s="512">
        <v>100</v>
      </c>
      <c r="C14" s="513"/>
      <c r="D14" s="210"/>
      <c r="E14" s="194">
        <v>57.7</v>
      </c>
      <c r="F14" s="194">
        <v>0.1</v>
      </c>
      <c r="G14" s="194" t="s">
        <v>10</v>
      </c>
      <c r="H14" s="194">
        <v>0.3</v>
      </c>
    </row>
    <row r="15" spans="1:13" ht="6" customHeight="1">
      <c r="A15" s="11"/>
      <c r="B15" s="209"/>
      <c r="C15" s="208"/>
      <c r="D15" s="143"/>
      <c r="E15" s="145"/>
      <c r="F15" s="197"/>
      <c r="G15" s="121"/>
      <c r="H15" s="90"/>
    </row>
    <row r="16" spans="1:13" ht="10.5" customHeight="1">
      <c r="A16" s="12" t="s">
        <v>71</v>
      </c>
      <c r="B16" s="508">
        <v>137827154</v>
      </c>
      <c r="C16" s="509"/>
      <c r="D16" s="143">
        <v>6.4</v>
      </c>
      <c r="E16" s="165">
        <v>28296846</v>
      </c>
      <c r="F16" s="192" t="s">
        <v>10</v>
      </c>
      <c r="G16" s="192" t="s">
        <v>10</v>
      </c>
      <c r="H16" s="114">
        <v>659733</v>
      </c>
      <c r="K16" s="207"/>
    </row>
    <row r="17" spans="1:11" ht="10.5" customHeight="1">
      <c r="A17" s="12" t="s">
        <v>35</v>
      </c>
      <c r="B17" s="508">
        <v>197852845</v>
      </c>
      <c r="C17" s="509"/>
      <c r="D17" s="143">
        <v>9.1999999999999993</v>
      </c>
      <c r="E17" s="165">
        <v>91083213</v>
      </c>
      <c r="F17" s="192" t="s">
        <v>10</v>
      </c>
      <c r="G17" s="192" t="s">
        <v>10</v>
      </c>
      <c r="H17" s="114">
        <v>3218844</v>
      </c>
      <c r="K17" s="207"/>
    </row>
    <row r="18" spans="1:11" ht="10.5" customHeight="1">
      <c r="A18" s="12" t="s">
        <v>173</v>
      </c>
      <c r="B18" s="508">
        <v>113600043</v>
      </c>
      <c r="C18" s="509"/>
      <c r="D18" s="143">
        <v>5.3</v>
      </c>
      <c r="E18" s="165">
        <v>34757764</v>
      </c>
      <c r="F18" s="192" t="s">
        <v>10</v>
      </c>
      <c r="G18" s="192" t="s">
        <v>10</v>
      </c>
      <c r="H18" s="192" t="s">
        <v>10</v>
      </c>
      <c r="K18" s="207"/>
    </row>
    <row r="19" spans="1:11" ht="10.5" customHeight="1">
      <c r="A19" s="12" t="s">
        <v>172</v>
      </c>
      <c r="B19" s="508">
        <v>2489955</v>
      </c>
      <c r="C19" s="509"/>
      <c r="D19" s="143">
        <v>0.1</v>
      </c>
      <c r="E19" s="165">
        <v>2489955</v>
      </c>
      <c r="F19" s="192" t="s">
        <v>10</v>
      </c>
      <c r="G19" s="192" t="s">
        <v>10</v>
      </c>
      <c r="H19" s="192" t="s">
        <v>10</v>
      </c>
    </row>
    <row r="20" spans="1:11" ht="10.5" customHeight="1">
      <c r="A20" s="12" t="s">
        <v>299</v>
      </c>
      <c r="B20" s="508">
        <v>1000</v>
      </c>
      <c r="C20" s="509"/>
      <c r="D20" s="143">
        <v>0</v>
      </c>
      <c r="E20" s="165">
        <v>1000</v>
      </c>
      <c r="F20" s="165" t="s">
        <v>10</v>
      </c>
      <c r="G20" s="165" t="s">
        <v>10</v>
      </c>
      <c r="H20" s="165" t="s">
        <v>10</v>
      </c>
    </row>
    <row r="21" spans="1:11" ht="10.5" customHeight="1">
      <c r="A21" s="12" t="s">
        <v>15</v>
      </c>
      <c r="B21" s="508">
        <v>3195248</v>
      </c>
      <c r="C21" s="509"/>
      <c r="D21" s="143">
        <v>0.1</v>
      </c>
      <c r="E21" s="165" t="s">
        <v>10</v>
      </c>
      <c r="F21" s="115">
        <v>3195248</v>
      </c>
      <c r="G21" s="192" t="s">
        <v>10</v>
      </c>
      <c r="H21" s="192" t="s">
        <v>10</v>
      </c>
    </row>
    <row r="22" spans="1:11" ht="10.5" customHeight="1">
      <c r="A22" s="12" t="s">
        <v>16</v>
      </c>
      <c r="B22" s="508">
        <v>4211773</v>
      </c>
      <c r="C22" s="509"/>
      <c r="D22" s="143">
        <v>0.2</v>
      </c>
      <c r="E22" s="165">
        <v>4211773</v>
      </c>
      <c r="F22" s="192" t="s">
        <v>10</v>
      </c>
      <c r="G22" s="192" t="s">
        <v>10</v>
      </c>
      <c r="H22" s="192" t="s">
        <v>10</v>
      </c>
    </row>
    <row r="23" spans="1:11" ht="10.5" customHeight="1">
      <c r="A23" s="12" t="s">
        <v>18</v>
      </c>
      <c r="B23" s="508">
        <v>9112</v>
      </c>
      <c r="C23" s="509"/>
      <c r="D23" s="143">
        <v>0</v>
      </c>
      <c r="E23" s="165">
        <v>9112</v>
      </c>
      <c r="F23" s="192" t="s">
        <v>10</v>
      </c>
      <c r="G23" s="192" t="s">
        <v>10</v>
      </c>
      <c r="H23" s="192" t="s">
        <v>10</v>
      </c>
    </row>
    <row r="24" spans="1:11" ht="10.5" customHeight="1">
      <c r="A24" s="12" t="s">
        <v>171</v>
      </c>
      <c r="B24" s="508">
        <v>265922721</v>
      </c>
      <c r="C24" s="509"/>
      <c r="D24" s="143">
        <v>12.4</v>
      </c>
      <c r="E24" s="165">
        <v>35570427</v>
      </c>
      <c r="F24" s="192" t="s">
        <v>10</v>
      </c>
      <c r="G24" s="192" t="s">
        <v>10</v>
      </c>
      <c r="H24" s="114">
        <v>2585721</v>
      </c>
    </row>
    <row r="25" spans="1:11" ht="10.5" customHeight="1">
      <c r="A25" s="12" t="s">
        <v>68</v>
      </c>
      <c r="B25" s="508">
        <v>993844812</v>
      </c>
      <c r="C25" s="509"/>
      <c r="D25" s="143">
        <v>46.300000000000004</v>
      </c>
      <c r="E25" s="165">
        <v>717772870</v>
      </c>
      <c r="F25" s="192" t="s">
        <v>10</v>
      </c>
      <c r="G25" s="192" t="s">
        <v>10</v>
      </c>
      <c r="H25" s="192" t="s">
        <v>10</v>
      </c>
    </row>
    <row r="26" spans="1:11" ht="10.5" customHeight="1">
      <c r="A26" s="12" t="s">
        <v>264</v>
      </c>
      <c r="B26" s="508">
        <v>430453798</v>
      </c>
      <c r="C26" s="509"/>
      <c r="D26" s="143">
        <v>20</v>
      </c>
      <c r="E26" s="165">
        <v>326412067</v>
      </c>
      <c r="F26" s="192" t="s">
        <v>10</v>
      </c>
      <c r="G26" s="192" t="s">
        <v>10</v>
      </c>
      <c r="H26" s="192" t="s">
        <v>10</v>
      </c>
    </row>
    <row r="27" spans="1:11" ht="6" customHeight="1">
      <c r="A27" s="12"/>
      <c r="B27" s="206"/>
      <c r="C27" s="196"/>
      <c r="D27" s="196"/>
      <c r="E27" s="196"/>
      <c r="F27" s="196"/>
      <c r="G27" s="196"/>
      <c r="H27" s="199"/>
    </row>
    <row r="28" spans="1:11" s="83" customFormat="1" ht="36" customHeight="1">
      <c r="A28" s="87" t="s">
        <v>291</v>
      </c>
      <c r="B28" s="142" t="s">
        <v>90</v>
      </c>
      <c r="C28" s="142" t="s">
        <v>254</v>
      </c>
      <c r="D28" s="141" t="s">
        <v>159</v>
      </c>
      <c r="E28" s="129" t="s">
        <v>300</v>
      </c>
      <c r="F28" s="128" t="s">
        <v>301</v>
      </c>
      <c r="G28" s="129" t="s">
        <v>302</v>
      </c>
      <c r="H28" s="129" t="s">
        <v>303</v>
      </c>
      <c r="I28" s="205"/>
    </row>
    <row r="29" spans="1:11" ht="6" customHeight="1">
      <c r="A29" s="56"/>
      <c r="B29" s="204"/>
      <c r="C29" s="203"/>
      <c r="D29" s="202"/>
      <c r="E29" s="197"/>
      <c r="F29" s="196"/>
      <c r="G29" s="201"/>
      <c r="H29" s="201"/>
    </row>
    <row r="30" spans="1:11" ht="10.5" customHeight="1">
      <c r="A30" s="169" t="s">
        <v>295</v>
      </c>
      <c r="B30" s="137">
        <v>1325579</v>
      </c>
      <c r="C30" s="121">
        <v>2743181</v>
      </c>
      <c r="D30" s="121">
        <v>3126915</v>
      </c>
      <c r="E30" s="121">
        <v>1392946</v>
      </c>
      <c r="F30" s="136">
        <v>399724</v>
      </c>
      <c r="G30" s="121">
        <v>10351601</v>
      </c>
      <c r="H30" s="136">
        <v>0</v>
      </c>
    </row>
    <row r="31" spans="1:11" ht="10.5" customHeight="1">
      <c r="A31" s="168" t="s">
        <v>304</v>
      </c>
      <c r="B31" s="137">
        <v>1602798</v>
      </c>
      <c r="C31" s="121">
        <v>4251509</v>
      </c>
      <c r="D31" s="121">
        <v>2577520</v>
      </c>
      <c r="E31" s="121">
        <v>1244407</v>
      </c>
      <c r="F31" s="136">
        <v>375472</v>
      </c>
      <c r="G31" s="121">
        <v>8892525</v>
      </c>
      <c r="H31" s="136">
        <v>0</v>
      </c>
    </row>
    <row r="32" spans="1:11" ht="10.5" customHeight="1">
      <c r="A32" s="168" t="s">
        <v>305</v>
      </c>
      <c r="B32" s="137">
        <v>1698065</v>
      </c>
      <c r="C32" s="121">
        <v>5172094</v>
      </c>
      <c r="D32" s="121">
        <v>2257296</v>
      </c>
      <c r="E32" s="121">
        <v>1102982</v>
      </c>
      <c r="F32" s="136">
        <v>353754</v>
      </c>
      <c r="G32" s="121">
        <v>7389127</v>
      </c>
      <c r="H32" s="136">
        <v>0</v>
      </c>
    </row>
    <row r="33" spans="1:10" s="181" customFormat="1" ht="10.5" customHeight="1">
      <c r="A33" s="168" t="s">
        <v>306</v>
      </c>
      <c r="B33" s="137">
        <v>1835945</v>
      </c>
      <c r="C33" s="121">
        <v>5849455</v>
      </c>
      <c r="D33" s="121">
        <v>1965883</v>
      </c>
      <c r="E33" s="121">
        <v>957766</v>
      </c>
      <c r="F33" s="136">
        <v>336070</v>
      </c>
      <c r="G33" s="121">
        <v>5839865</v>
      </c>
      <c r="H33" s="136">
        <v>0</v>
      </c>
    </row>
    <row r="34" spans="1:10" ht="10.5" customHeight="1">
      <c r="A34" s="215" t="s">
        <v>307</v>
      </c>
      <c r="B34" s="135">
        <v>2185934</v>
      </c>
      <c r="C34" s="119">
        <v>6524200</v>
      </c>
      <c r="D34" s="119">
        <v>1766178</v>
      </c>
      <c r="E34" s="119">
        <v>818992</v>
      </c>
      <c r="F34" s="134">
        <v>320024</v>
      </c>
      <c r="G34" s="119">
        <v>4225947</v>
      </c>
      <c r="H34" s="119">
        <v>0</v>
      </c>
    </row>
    <row r="35" spans="1:10" ht="6" customHeight="1">
      <c r="A35" s="3"/>
      <c r="B35" s="118"/>
      <c r="C35" s="90"/>
      <c r="D35" s="90"/>
      <c r="E35" s="90"/>
      <c r="F35" s="90"/>
      <c r="G35" s="90"/>
      <c r="H35" s="90"/>
    </row>
    <row r="36" spans="1:10" ht="10.5" customHeight="1">
      <c r="A36" s="105" t="s">
        <v>298</v>
      </c>
      <c r="B36" s="195">
        <v>0.1</v>
      </c>
      <c r="C36" s="194">
        <v>0.3</v>
      </c>
      <c r="D36" s="194">
        <v>0.1</v>
      </c>
      <c r="E36" s="194">
        <v>0.1</v>
      </c>
      <c r="F36" s="216">
        <v>0</v>
      </c>
      <c r="G36" s="194">
        <v>0.2</v>
      </c>
      <c r="H36" s="194" t="s">
        <v>10</v>
      </c>
    </row>
    <row r="37" spans="1:10" ht="6" customHeight="1">
      <c r="A37" s="11"/>
      <c r="B37" s="118"/>
      <c r="C37" s="90"/>
      <c r="D37" s="90"/>
      <c r="E37" s="90"/>
      <c r="F37" s="90"/>
      <c r="G37" s="90"/>
      <c r="H37" s="90"/>
    </row>
    <row r="38" spans="1:10" ht="10.5" customHeight="1">
      <c r="A38" s="12" t="s">
        <v>308</v>
      </c>
      <c r="B38" s="133">
        <v>367927</v>
      </c>
      <c r="C38" s="114">
        <v>591968</v>
      </c>
      <c r="D38" s="114">
        <v>360474</v>
      </c>
      <c r="E38" s="114">
        <v>555201</v>
      </c>
      <c r="F38" s="132">
        <v>61964</v>
      </c>
      <c r="G38" s="192" t="s">
        <v>10</v>
      </c>
      <c r="H38" s="192" t="s">
        <v>10</v>
      </c>
    </row>
    <row r="39" spans="1:10" ht="10.5" customHeight="1">
      <c r="A39" s="12" t="s">
        <v>35</v>
      </c>
      <c r="B39" s="133">
        <v>774885</v>
      </c>
      <c r="C39" s="114">
        <v>4017852</v>
      </c>
      <c r="D39" s="114">
        <v>786299</v>
      </c>
      <c r="E39" s="165" t="s">
        <v>10</v>
      </c>
      <c r="F39" s="114">
        <v>132642</v>
      </c>
      <c r="G39" s="192" t="s">
        <v>10</v>
      </c>
      <c r="H39" s="192" t="s">
        <v>10</v>
      </c>
      <c r="J39" s="69"/>
    </row>
    <row r="40" spans="1:10" ht="10.5" customHeight="1">
      <c r="A40" s="12" t="s">
        <v>173</v>
      </c>
      <c r="B40" s="193" t="s">
        <v>10</v>
      </c>
      <c r="C40" s="192" t="s">
        <v>10</v>
      </c>
      <c r="D40" s="192" t="s">
        <v>10</v>
      </c>
      <c r="E40" s="192" t="s">
        <v>10</v>
      </c>
      <c r="F40" s="192" t="s">
        <v>10</v>
      </c>
      <c r="G40" s="192" t="s">
        <v>10</v>
      </c>
      <c r="H40" s="192" t="s">
        <v>10</v>
      </c>
    </row>
    <row r="41" spans="1:10" ht="10.5" customHeight="1">
      <c r="A41" s="12" t="s">
        <v>172</v>
      </c>
      <c r="B41" s="193" t="s">
        <v>10</v>
      </c>
      <c r="C41" s="192" t="s">
        <v>10</v>
      </c>
      <c r="D41" s="192" t="s">
        <v>10</v>
      </c>
      <c r="E41" s="192" t="s">
        <v>10</v>
      </c>
      <c r="F41" s="192" t="s">
        <v>10</v>
      </c>
      <c r="G41" s="192" t="s">
        <v>10</v>
      </c>
      <c r="H41" s="192" t="s">
        <v>10</v>
      </c>
      <c r="J41" s="69"/>
    </row>
    <row r="42" spans="1:10" ht="10.5" customHeight="1">
      <c r="A42" s="12" t="s">
        <v>299</v>
      </c>
      <c r="B42" s="193" t="s">
        <v>10</v>
      </c>
      <c r="C42" s="192" t="s">
        <v>10</v>
      </c>
      <c r="D42" s="192" t="s">
        <v>10</v>
      </c>
      <c r="E42" s="192" t="s">
        <v>10</v>
      </c>
      <c r="F42" s="192" t="s">
        <v>10</v>
      </c>
      <c r="G42" s="192" t="s">
        <v>10</v>
      </c>
      <c r="H42" s="192" t="s">
        <v>10</v>
      </c>
      <c r="J42" s="69"/>
    </row>
    <row r="43" spans="1:10" ht="10.5" customHeight="1">
      <c r="A43" s="12" t="s">
        <v>15</v>
      </c>
      <c r="B43" s="193" t="s">
        <v>10</v>
      </c>
      <c r="C43" s="192" t="s">
        <v>10</v>
      </c>
      <c r="D43" s="192" t="s">
        <v>10</v>
      </c>
      <c r="E43" s="192" t="s">
        <v>10</v>
      </c>
      <c r="F43" s="192" t="s">
        <v>10</v>
      </c>
      <c r="G43" s="192" t="s">
        <v>10</v>
      </c>
      <c r="H43" s="192" t="s">
        <v>10</v>
      </c>
    </row>
    <row r="44" spans="1:10" ht="10.5" customHeight="1">
      <c r="A44" s="12" t="s">
        <v>16</v>
      </c>
      <c r="B44" s="193" t="s">
        <v>10</v>
      </c>
      <c r="C44" s="192" t="s">
        <v>10</v>
      </c>
      <c r="D44" s="192" t="s">
        <v>10</v>
      </c>
      <c r="E44" s="192" t="s">
        <v>10</v>
      </c>
      <c r="F44" s="192" t="s">
        <v>10</v>
      </c>
      <c r="G44" s="192" t="s">
        <v>10</v>
      </c>
      <c r="H44" s="192" t="s">
        <v>10</v>
      </c>
    </row>
    <row r="45" spans="1:10" ht="10.5" customHeight="1">
      <c r="A45" s="12" t="s">
        <v>18</v>
      </c>
      <c r="B45" s="193" t="s">
        <v>10</v>
      </c>
      <c r="C45" s="192" t="s">
        <v>10</v>
      </c>
      <c r="D45" s="192" t="s">
        <v>10</v>
      </c>
      <c r="E45" s="192" t="s">
        <v>10</v>
      </c>
      <c r="F45" s="192" t="s">
        <v>10</v>
      </c>
      <c r="G45" s="192" t="s">
        <v>10</v>
      </c>
      <c r="H45" s="192" t="s">
        <v>10</v>
      </c>
    </row>
    <row r="46" spans="1:10" ht="10.5" customHeight="1">
      <c r="A46" s="12" t="s">
        <v>171</v>
      </c>
      <c r="B46" s="133">
        <v>1043122</v>
      </c>
      <c r="C46" s="114">
        <v>1914380</v>
      </c>
      <c r="D46" s="114">
        <v>619405</v>
      </c>
      <c r="E46" s="114">
        <v>208611</v>
      </c>
      <c r="F46" s="132">
        <v>125418</v>
      </c>
      <c r="G46" s="114">
        <v>4078131</v>
      </c>
      <c r="H46" s="192" t="s">
        <v>10</v>
      </c>
    </row>
    <row r="47" spans="1:10" ht="10.5" customHeight="1">
      <c r="A47" s="12" t="s">
        <v>309</v>
      </c>
      <c r="B47" s="193" t="s">
        <v>10</v>
      </c>
      <c r="C47" s="192" t="s">
        <v>10</v>
      </c>
      <c r="D47" s="114" t="s">
        <v>10</v>
      </c>
      <c r="E47" s="114">
        <v>55180</v>
      </c>
      <c r="F47" s="165" t="s">
        <v>10</v>
      </c>
      <c r="G47" s="114">
        <v>147816</v>
      </c>
      <c r="H47" s="192" t="s">
        <v>10</v>
      </c>
    </row>
    <row r="48" spans="1:10" ht="10.5" customHeight="1">
      <c r="A48" s="12" t="s">
        <v>264</v>
      </c>
      <c r="B48" s="193" t="s">
        <v>10</v>
      </c>
      <c r="C48" s="192" t="s">
        <v>10</v>
      </c>
      <c r="D48" s="192" t="s">
        <v>10</v>
      </c>
      <c r="E48" s="192" t="s">
        <v>10</v>
      </c>
      <c r="F48" s="114" t="s">
        <v>10</v>
      </c>
      <c r="G48" s="114" t="s">
        <v>10</v>
      </c>
      <c r="H48" s="192" t="s">
        <v>10</v>
      </c>
    </row>
    <row r="49" spans="1:8" ht="6" customHeight="1">
      <c r="A49" s="12"/>
      <c r="B49" s="200"/>
      <c r="C49" s="196"/>
      <c r="D49" s="196"/>
      <c r="E49" s="196"/>
      <c r="F49" s="196"/>
      <c r="G49" s="199"/>
      <c r="H49" s="199"/>
    </row>
    <row r="50" spans="1:8" s="83" customFormat="1" ht="36" customHeight="1">
      <c r="A50" s="87" t="s">
        <v>291</v>
      </c>
      <c r="B50" s="128" t="s">
        <v>310</v>
      </c>
      <c r="C50" s="129" t="s">
        <v>247</v>
      </c>
      <c r="D50" s="129" t="s">
        <v>311</v>
      </c>
      <c r="E50" s="128" t="s">
        <v>312</v>
      </c>
      <c r="F50" s="127" t="s">
        <v>313</v>
      </c>
      <c r="G50" s="128" t="s">
        <v>314</v>
      </c>
      <c r="H50" s="129" t="s">
        <v>315</v>
      </c>
    </row>
    <row r="51" spans="1:8" ht="6" customHeight="1">
      <c r="A51" s="56"/>
      <c r="B51" s="198"/>
      <c r="C51" s="197"/>
      <c r="D51" s="197"/>
      <c r="E51" s="196"/>
      <c r="F51" s="196"/>
      <c r="G51" s="197"/>
      <c r="H51" s="196"/>
    </row>
    <row r="52" spans="1:8" ht="10.5" customHeight="1">
      <c r="A52" s="169" t="s">
        <v>295</v>
      </c>
      <c r="B52" s="137">
        <v>8671550</v>
      </c>
      <c r="C52" s="121">
        <v>0</v>
      </c>
      <c r="D52" s="121">
        <v>7157429</v>
      </c>
      <c r="E52" s="121">
        <v>160269837</v>
      </c>
      <c r="F52" s="121">
        <v>375816079</v>
      </c>
      <c r="G52" s="121">
        <v>9545958</v>
      </c>
      <c r="H52" s="121">
        <v>385737390</v>
      </c>
    </row>
    <row r="53" spans="1:8" ht="10.5" customHeight="1">
      <c r="A53" s="168" t="s">
        <v>304</v>
      </c>
      <c r="B53" s="137">
        <v>15998100</v>
      </c>
      <c r="C53" s="121">
        <v>0</v>
      </c>
      <c r="D53" s="121">
        <v>6856539</v>
      </c>
      <c r="E53" s="121">
        <v>160843482</v>
      </c>
      <c r="F53" s="121">
        <v>365154506</v>
      </c>
      <c r="G53" s="121">
        <v>7983150</v>
      </c>
      <c r="H53" s="121">
        <v>375729411</v>
      </c>
    </row>
    <row r="54" spans="1:8" ht="10.5" customHeight="1">
      <c r="A54" s="168" t="s">
        <v>305</v>
      </c>
      <c r="B54" s="137">
        <v>22466700</v>
      </c>
      <c r="C54" s="121">
        <v>8255458</v>
      </c>
      <c r="D54" s="121">
        <v>0</v>
      </c>
      <c r="E54" s="121">
        <v>159895569</v>
      </c>
      <c r="F54" s="121">
        <v>352654547</v>
      </c>
      <c r="G54" s="121">
        <v>6186282</v>
      </c>
      <c r="H54" s="121">
        <v>366584688</v>
      </c>
    </row>
    <row r="55" spans="1:8" s="181" customFormat="1" ht="10.5" customHeight="1">
      <c r="A55" s="168" t="s">
        <v>306</v>
      </c>
      <c r="B55" s="137">
        <v>33113000</v>
      </c>
      <c r="C55" s="121">
        <v>14104775</v>
      </c>
      <c r="D55" s="121">
        <v>0</v>
      </c>
      <c r="E55" s="121">
        <v>155217069</v>
      </c>
      <c r="F55" s="121">
        <v>340219056</v>
      </c>
      <c r="G55" s="121">
        <v>5224985</v>
      </c>
      <c r="H55" s="121">
        <v>356928387</v>
      </c>
    </row>
    <row r="56" spans="1:8" ht="10.5" customHeight="1">
      <c r="A56" s="215" t="s">
        <v>307</v>
      </c>
      <c r="B56" s="135">
        <v>27304000</v>
      </c>
      <c r="C56" s="119">
        <v>15434822</v>
      </c>
      <c r="D56" s="119">
        <v>0</v>
      </c>
      <c r="E56" s="119">
        <v>156845385</v>
      </c>
      <c r="F56" s="119">
        <v>330390010</v>
      </c>
      <c r="G56" s="119">
        <v>5252753</v>
      </c>
      <c r="H56" s="119">
        <v>348075643</v>
      </c>
    </row>
    <row r="57" spans="1:8" ht="6" customHeight="1">
      <c r="A57" s="3"/>
      <c r="B57" s="118"/>
      <c r="C57" s="90"/>
      <c r="D57" s="90"/>
      <c r="E57" s="90"/>
      <c r="F57" s="90"/>
      <c r="G57" s="90"/>
      <c r="H57" s="90"/>
    </row>
    <row r="58" spans="1:8" ht="10.5" customHeight="1">
      <c r="A58" s="105" t="s">
        <v>298</v>
      </c>
      <c r="B58" s="195">
        <v>1.3</v>
      </c>
      <c r="C58" s="194">
        <v>0.7</v>
      </c>
      <c r="D58" s="194" t="s">
        <v>10</v>
      </c>
      <c r="E58" s="194">
        <v>7.3</v>
      </c>
      <c r="F58" s="194">
        <v>15.4</v>
      </c>
      <c r="G58" s="194">
        <v>0.2</v>
      </c>
      <c r="H58" s="194">
        <v>16.2</v>
      </c>
    </row>
    <row r="59" spans="1:8" ht="6" customHeight="1">
      <c r="A59" s="11"/>
      <c r="B59" s="118"/>
      <c r="C59" s="90"/>
      <c r="D59" s="90"/>
      <c r="E59" s="90"/>
      <c r="F59" s="90"/>
      <c r="G59" s="90"/>
      <c r="H59" s="90"/>
    </row>
    <row r="60" spans="1:8" ht="12" customHeight="1">
      <c r="A60" s="12" t="s">
        <v>308</v>
      </c>
      <c r="B60" s="193" t="s">
        <v>10</v>
      </c>
      <c r="C60" s="114">
        <v>911661</v>
      </c>
      <c r="D60" s="192" t="s">
        <v>10</v>
      </c>
      <c r="E60" s="114">
        <v>26887269</v>
      </c>
      <c r="F60" s="114">
        <v>29234796</v>
      </c>
      <c r="G60" s="192" t="s">
        <v>10</v>
      </c>
      <c r="H60" s="114">
        <v>49899315</v>
      </c>
    </row>
    <row r="61" spans="1:8" ht="10.5" customHeight="1">
      <c r="A61" s="12" t="s">
        <v>35</v>
      </c>
      <c r="B61" s="193" t="s">
        <v>10</v>
      </c>
      <c r="C61" s="192" t="s">
        <v>10</v>
      </c>
      <c r="D61" s="192" t="s">
        <v>10</v>
      </c>
      <c r="E61" s="114">
        <v>33408508</v>
      </c>
      <c r="F61" s="114">
        <v>37034557</v>
      </c>
      <c r="G61" s="114">
        <v>2045340</v>
      </c>
      <c r="H61" s="114">
        <v>25350705</v>
      </c>
    </row>
    <row r="62" spans="1:8" ht="10.5" customHeight="1">
      <c r="A62" s="12" t="s">
        <v>173</v>
      </c>
      <c r="B62" s="193" t="s">
        <v>10</v>
      </c>
      <c r="C62" s="114">
        <v>13626</v>
      </c>
      <c r="D62" s="192" t="s">
        <v>10</v>
      </c>
      <c r="E62" s="192" t="s">
        <v>10</v>
      </c>
      <c r="F62" s="114">
        <v>42982647</v>
      </c>
      <c r="G62" s="114">
        <v>1059048</v>
      </c>
      <c r="H62" s="114">
        <v>34786958</v>
      </c>
    </row>
    <row r="63" spans="1:8" ht="10.5" customHeight="1">
      <c r="A63" s="12" t="s">
        <v>172</v>
      </c>
      <c r="B63" s="193" t="s">
        <v>10</v>
      </c>
      <c r="C63" s="192" t="s">
        <v>10</v>
      </c>
      <c r="D63" s="192" t="s">
        <v>10</v>
      </c>
      <c r="E63" s="192" t="s">
        <v>10</v>
      </c>
      <c r="F63" s="192" t="s">
        <v>10</v>
      </c>
      <c r="G63" s="192" t="s">
        <v>10</v>
      </c>
      <c r="H63" s="192" t="s">
        <v>10</v>
      </c>
    </row>
    <row r="64" spans="1:8" ht="11.25" customHeight="1">
      <c r="A64" s="12" t="s">
        <v>299</v>
      </c>
      <c r="B64" s="193" t="s">
        <v>10</v>
      </c>
      <c r="C64" s="192" t="s">
        <v>10</v>
      </c>
      <c r="D64" s="192" t="s">
        <v>10</v>
      </c>
      <c r="E64" s="192" t="s">
        <v>10</v>
      </c>
      <c r="F64" s="192" t="s">
        <v>10</v>
      </c>
      <c r="G64" s="192" t="s">
        <v>10</v>
      </c>
      <c r="H64" s="192" t="s">
        <v>10</v>
      </c>
    </row>
    <row r="65" spans="1:9" ht="12.75" customHeight="1">
      <c r="A65" s="12" t="s">
        <v>15</v>
      </c>
      <c r="B65" s="193" t="s">
        <v>10</v>
      </c>
      <c r="C65" s="192" t="s">
        <v>10</v>
      </c>
      <c r="D65" s="192" t="s">
        <v>10</v>
      </c>
      <c r="E65" s="192" t="s">
        <v>10</v>
      </c>
      <c r="F65" s="192" t="s">
        <v>10</v>
      </c>
      <c r="G65" s="192" t="s">
        <v>10</v>
      </c>
      <c r="H65" s="192" t="s">
        <v>10</v>
      </c>
    </row>
    <row r="66" spans="1:9" ht="11.25" customHeight="1">
      <c r="A66" s="12" t="s">
        <v>16</v>
      </c>
      <c r="B66" s="193" t="s">
        <v>10</v>
      </c>
      <c r="C66" s="192" t="s">
        <v>10</v>
      </c>
      <c r="D66" s="192" t="s">
        <v>10</v>
      </c>
      <c r="E66" s="192" t="s">
        <v>10</v>
      </c>
      <c r="F66" s="192" t="s">
        <v>10</v>
      </c>
      <c r="G66" s="192" t="s">
        <v>10</v>
      </c>
      <c r="H66" s="192" t="s">
        <v>10</v>
      </c>
    </row>
    <row r="67" spans="1:9" ht="10.5" customHeight="1">
      <c r="A67" s="12" t="s">
        <v>18</v>
      </c>
      <c r="B67" s="193" t="s">
        <v>10</v>
      </c>
      <c r="C67" s="192" t="s">
        <v>10</v>
      </c>
      <c r="D67" s="192" t="s">
        <v>10</v>
      </c>
      <c r="E67" s="192" t="s">
        <v>10</v>
      </c>
      <c r="F67" s="192" t="s">
        <v>10</v>
      </c>
      <c r="G67" s="192" t="s">
        <v>10</v>
      </c>
      <c r="H67" s="192" t="s">
        <v>10</v>
      </c>
    </row>
    <row r="68" spans="1:9" ht="10.5" customHeight="1">
      <c r="A68" s="12" t="s">
        <v>171</v>
      </c>
      <c r="B68" s="193" t="s">
        <v>10</v>
      </c>
      <c r="C68" s="115">
        <v>8421535</v>
      </c>
      <c r="D68" s="192" t="s">
        <v>10</v>
      </c>
      <c r="E68" s="114">
        <v>37699144</v>
      </c>
      <c r="F68" s="114">
        <v>78253491</v>
      </c>
      <c r="G68" s="114">
        <v>146115</v>
      </c>
      <c r="H68" s="114">
        <v>95257221</v>
      </c>
    </row>
    <row r="69" spans="1:9" ht="10.5" customHeight="1">
      <c r="A69" s="12" t="s">
        <v>309</v>
      </c>
      <c r="B69" s="193" t="s">
        <v>10</v>
      </c>
      <c r="C69" s="192" t="s">
        <v>10</v>
      </c>
      <c r="D69" s="192" t="s">
        <v>10</v>
      </c>
      <c r="E69" s="114">
        <v>56950590</v>
      </c>
      <c r="F69" s="114">
        <v>119044356</v>
      </c>
      <c r="G69" s="114">
        <v>67000</v>
      </c>
      <c r="H69" s="114">
        <v>99807000</v>
      </c>
    </row>
    <row r="70" spans="1:9" ht="13.5" customHeight="1">
      <c r="A70" s="12" t="s">
        <v>264</v>
      </c>
      <c r="B70" s="133">
        <v>27304000</v>
      </c>
      <c r="C70" s="114">
        <v>6088000</v>
      </c>
      <c r="D70" s="192" t="s">
        <v>10</v>
      </c>
      <c r="E70" s="114">
        <v>1899874</v>
      </c>
      <c r="F70" s="114">
        <v>23840163</v>
      </c>
      <c r="G70" s="115">
        <v>1935250</v>
      </c>
      <c r="H70" s="114">
        <v>42974444</v>
      </c>
    </row>
    <row r="71" spans="1:9" ht="6.75" customHeight="1">
      <c r="A71" s="14"/>
      <c r="B71" s="171"/>
      <c r="C71" s="170"/>
      <c r="D71" s="170"/>
      <c r="E71" s="170"/>
      <c r="F71" s="170"/>
      <c r="G71" s="170"/>
      <c r="H71" s="170"/>
      <c r="I71" s="191"/>
    </row>
    <row r="72" spans="1:9" ht="10.5" customHeight="1">
      <c r="A72" s="113" t="s">
        <v>316</v>
      </c>
      <c r="B72" s="69"/>
      <c r="I72" s="191"/>
    </row>
    <row r="73" spans="1:9" ht="10.5" customHeight="1">
      <c r="A73" s="15" t="s">
        <v>317</v>
      </c>
      <c r="B73" s="69"/>
      <c r="I73" s="191"/>
    </row>
    <row r="74" spans="1:9" ht="10.5" customHeight="1">
      <c r="A74" s="15" t="s">
        <v>318</v>
      </c>
      <c r="B74" s="69"/>
    </row>
    <row r="75" spans="1:9" ht="10.5" customHeight="1">
      <c r="A75" s="15" t="s">
        <v>231</v>
      </c>
      <c r="B75" s="69"/>
    </row>
    <row r="76" spans="1:9" ht="10.5" customHeight="1">
      <c r="A76" s="507"/>
      <c r="B76" s="507"/>
      <c r="C76" s="507"/>
      <c r="D76" s="507"/>
      <c r="E76" s="507"/>
      <c r="F76" s="507"/>
    </row>
    <row r="77" spans="1:9" ht="10.5" customHeight="1">
      <c r="A77" s="12"/>
      <c r="B77" s="69"/>
    </row>
    <row r="78" spans="1:9" ht="10.5" customHeight="1">
      <c r="A78" s="15"/>
    </row>
    <row r="79" spans="1:9" ht="10.5" customHeight="1">
      <c r="A79" s="7"/>
    </row>
    <row r="80" spans="1:9" ht="10.5" customHeight="1">
      <c r="C80" s="173"/>
    </row>
    <row r="81" spans="3:3" ht="10.5" customHeight="1">
      <c r="C81" s="173"/>
    </row>
    <row r="82" spans="3:3" ht="10.5" customHeight="1">
      <c r="C82" s="173"/>
    </row>
    <row r="83" spans="3:3" ht="10.5" customHeight="1">
      <c r="C83" s="173"/>
    </row>
  </sheetData>
  <mergeCells count="19">
    <mergeCell ref="B6:C6"/>
    <mergeCell ref="B8:C8"/>
    <mergeCell ref="B9:C9"/>
    <mergeCell ref="B10:C10"/>
    <mergeCell ref="B11:C11"/>
    <mergeCell ref="B12:C12"/>
    <mergeCell ref="B14:C14"/>
    <mergeCell ref="B16:C16"/>
    <mergeCell ref="B17:C17"/>
    <mergeCell ref="B18:C18"/>
    <mergeCell ref="B19:C19"/>
    <mergeCell ref="B26:C26"/>
    <mergeCell ref="A76:F76"/>
    <mergeCell ref="B20:C20"/>
    <mergeCell ref="B21:C21"/>
    <mergeCell ref="B22:C22"/>
    <mergeCell ref="B23:C23"/>
    <mergeCell ref="B24:C24"/>
    <mergeCell ref="B25:C25"/>
  </mergeCells>
  <phoneticPr fontId="14"/>
  <pageMargins left="0.6692913385826772" right="0.6692913385826772" top="0.78740157480314965" bottom="0.78740157480314965" header="0.51181102362204722" footer="0.51181102362204722"/>
  <pageSetup paperSize="9" scale="9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9"/>
  <sheetViews>
    <sheetView zoomScaleNormal="100" workbookViewId="0"/>
  </sheetViews>
  <sheetFormatPr defaultRowHeight="10.5" customHeight="1"/>
  <cols>
    <col min="1" max="1" width="12.85546875" style="4" customWidth="1"/>
    <col min="2" max="2" width="17.5703125" customWidth="1"/>
    <col min="3" max="4" width="12.42578125" customWidth="1"/>
    <col min="5" max="5" width="17.5703125" bestFit="1" customWidth="1"/>
    <col min="6" max="8" width="12.85546875" customWidth="1"/>
    <col min="11" max="11" width="26.5703125" customWidth="1"/>
  </cols>
  <sheetData>
    <row r="1" spans="1:13" s="4" customFormat="1" ht="13.5" customHeight="1">
      <c r="A1" s="190" t="s">
        <v>288</v>
      </c>
      <c r="B1" s="190"/>
      <c r="C1" s="190"/>
      <c r="D1" s="190"/>
      <c r="E1" s="190"/>
      <c r="F1" s="190"/>
      <c r="G1" s="190"/>
      <c r="H1" s="190"/>
    </row>
    <row r="2" spans="1:13" s="4" customFormat="1" ht="10.5" customHeight="1"/>
    <row r="3" spans="1:13" s="2" customFormat="1" ht="13.5">
      <c r="A3" s="1" t="s">
        <v>287</v>
      </c>
      <c r="B3" s="1"/>
      <c r="C3" s="1"/>
      <c r="D3" s="1"/>
      <c r="E3" s="1"/>
      <c r="F3" s="1"/>
      <c r="G3" s="1"/>
      <c r="H3" s="1"/>
      <c r="I3" s="1"/>
      <c r="J3" s="1"/>
      <c r="K3" s="1"/>
      <c r="L3" s="1"/>
      <c r="M3" s="1"/>
    </row>
    <row r="4" spans="1:13" s="2" customFormat="1" ht="10.5" customHeight="1">
      <c r="A4" s="112"/>
      <c r="B4" s="112"/>
      <c r="C4" s="112"/>
      <c r="D4" s="112"/>
      <c r="E4" s="112"/>
      <c r="F4" s="112"/>
      <c r="G4" s="112"/>
      <c r="H4" s="112"/>
      <c r="I4" s="1"/>
      <c r="J4" s="1"/>
      <c r="K4" s="1"/>
      <c r="L4" s="1"/>
      <c r="M4" s="1"/>
    </row>
    <row r="5" spans="1:13" ht="10.5" customHeight="1">
      <c r="A5" s="15" t="s">
        <v>286</v>
      </c>
      <c r="H5" s="158" t="s">
        <v>176</v>
      </c>
    </row>
    <row r="6" spans="1:13" s="83" customFormat="1" ht="36" customHeight="1">
      <c r="A6" s="87" t="s">
        <v>278</v>
      </c>
      <c r="B6" s="514" t="s">
        <v>166</v>
      </c>
      <c r="C6" s="515"/>
      <c r="D6" s="85" t="s">
        <v>165</v>
      </c>
      <c r="E6" s="111" t="s">
        <v>164</v>
      </c>
      <c r="F6" s="86" t="s">
        <v>285</v>
      </c>
      <c r="G6" s="86" t="s">
        <v>284</v>
      </c>
      <c r="H6" s="129" t="s">
        <v>283</v>
      </c>
    </row>
    <row r="7" spans="1:13" ht="6" customHeight="1">
      <c r="A7" s="56"/>
      <c r="B7" s="82"/>
      <c r="E7" s="189"/>
      <c r="F7" s="81"/>
      <c r="G7" s="69"/>
      <c r="H7" s="125"/>
    </row>
    <row r="8" spans="1:13" ht="10.5" customHeight="1">
      <c r="A8" s="183" t="s">
        <v>271</v>
      </c>
      <c r="B8" s="508">
        <v>2124001348</v>
      </c>
      <c r="C8" s="509"/>
      <c r="D8" s="157">
        <v>100</v>
      </c>
      <c r="E8" s="213">
        <v>1128503757</v>
      </c>
      <c r="F8" s="155">
        <v>3119248</v>
      </c>
      <c r="G8" s="121">
        <v>0</v>
      </c>
      <c r="H8" s="121">
        <v>6356410</v>
      </c>
    </row>
    <row r="9" spans="1:13" ht="10.5" customHeight="1">
      <c r="A9" s="182" t="s">
        <v>270</v>
      </c>
      <c r="B9" s="508">
        <v>2120424980</v>
      </c>
      <c r="C9" s="509"/>
      <c r="D9" s="157">
        <v>100</v>
      </c>
      <c r="E9" s="213">
        <v>1144410242</v>
      </c>
      <c r="F9" s="155">
        <v>3153248</v>
      </c>
      <c r="G9" s="121">
        <v>0</v>
      </c>
      <c r="H9" s="121">
        <v>6323301</v>
      </c>
    </row>
    <row r="10" spans="1:13" ht="10.5" customHeight="1">
      <c r="A10" s="182" t="s">
        <v>269</v>
      </c>
      <c r="B10" s="508">
        <v>2142306379</v>
      </c>
      <c r="C10" s="509"/>
      <c r="D10" s="157">
        <v>100</v>
      </c>
      <c r="E10" s="144">
        <v>1181386805</v>
      </c>
      <c r="F10" s="155">
        <v>3155248</v>
      </c>
      <c r="G10" s="121">
        <v>0</v>
      </c>
      <c r="H10" s="121">
        <v>6254907</v>
      </c>
    </row>
    <row r="11" spans="1:13" s="181" customFormat="1" ht="10.5" customHeight="1">
      <c r="A11" s="182" t="s">
        <v>268</v>
      </c>
      <c r="B11" s="508">
        <v>2145079559</v>
      </c>
      <c r="C11" s="509"/>
      <c r="D11" s="143">
        <v>100</v>
      </c>
      <c r="E11" s="144">
        <v>1201357416</v>
      </c>
      <c r="F11" s="155">
        <v>3195248</v>
      </c>
      <c r="G11" s="121">
        <v>0</v>
      </c>
      <c r="H11" s="121">
        <v>6510333</v>
      </c>
    </row>
    <row r="12" spans="1:13" ht="10.5" customHeight="1">
      <c r="A12" s="167" t="s">
        <v>267</v>
      </c>
      <c r="B12" s="510">
        <v>2151357610</v>
      </c>
      <c r="C12" s="511"/>
      <c r="D12" s="153">
        <v>100</v>
      </c>
      <c r="E12" s="154">
        <v>1220036982</v>
      </c>
      <c r="F12" s="151">
        <v>3195248</v>
      </c>
      <c r="G12" s="119">
        <v>0</v>
      </c>
      <c r="H12" s="119">
        <v>6533124</v>
      </c>
    </row>
    <row r="13" spans="1:13" ht="6" customHeight="1">
      <c r="A13" s="3"/>
      <c r="B13" s="212"/>
      <c r="C13" s="211"/>
      <c r="D13" s="143"/>
      <c r="E13" s="145"/>
      <c r="F13" s="197"/>
      <c r="G13" s="90"/>
      <c r="H13" s="90"/>
    </row>
    <row r="14" spans="1:13" s="103" customFormat="1" ht="10.5" customHeight="1">
      <c r="A14" s="105" t="s">
        <v>72</v>
      </c>
      <c r="B14" s="512">
        <v>100</v>
      </c>
      <c r="C14" s="513">
        <v>0</v>
      </c>
      <c r="D14" s="210"/>
      <c r="E14" s="194">
        <v>56.800000000000004</v>
      </c>
      <c r="F14" s="194">
        <v>0.1</v>
      </c>
      <c r="G14" s="194">
        <v>0</v>
      </c>
      <c r="H14" s="194">
        <v>0.3</v>
      </c>
    </row>
    <row r="15" spans="1:13" ht="6" customHeight="1">
      <c r="A15" s="11"/>
      <c r="B15" s="209"/>
      <c r="C15" s="208"/>
      <c r="D15" s="143"/>
      <c r="E15" s="145"/>
      <c r="F15" s="197"/>
      <c r="G15" s="121"/>
      <c r="H15" s="90"/>
    </row>
    <row r="16" spans="1:13" ht="10.5" customHeight="1">
      <c r="A16" s="12" t="s">
        <v>266</v>
      </c>
      <c r="B16" s="508">
        <v>155113499</v>
      </c>
      <c r="C16" s="509"/>
      <c r="D16" s="143">
        <v>7.2</v>
      </c>
      <c r="E16" s="165">
        <v>37410963</v>
      </c>
      <c r="F16" s="192">
        <v>0</v>
      </c>
      <c r="G16" s="192">
        <v>0</v>
      </c>
      <c r="H16" s="114">
        <v>696739</v>
      </c>
      <c r="K16" s="207"/>
    </row>
    <row r="17" spans="1:11" ht="10.5" customHeight="1">
      <c r="A17" s="12" t="s">
        <v>35</v>
      </c>
      <c r="B17" s="508">
        <v>184047981</v>
      </c>
      <c r="C17" s="509"/>
      <c r="D17" s="143">
        <v>8.6</v>
      </c>
      <c r="E17" s="165">
        <v>84384724</v>
      </c>
      <c r="F17" s="192">
        <v>0</v>
      </c>
      <c r="G17" s="192">
        <v>0</v>
      </c>
      <c r="H17" s="114">
        <v>3192743</v>
      </c>
      <c r="K17" s="207"/>
    </row>
    <row r="18" spans="1:11" ht="10.5" customHeight="1">
      <c r="A18" s="12" t="s">
        <v>173</v>
      </c>
      <c r="B18" s="508">
        <v>124630747</v>
      </c>
      <c r="C18" s="509"/>
      <c r="D18" s="143">
        <v>5.8</v>
      </c>
      <c r="E18" s="165">
        <v>40005646</v>
      </c>
      <c r="F18" s="192">
        <v>0</v>
      </c>
      <c r="G18" s="192">
        <v>0</v>
      </c>
      <c r="H18" s="192">
        <v>0</v>
      </c>
      <c r="K18" s="207"/>
    </row>
    <row r="19" spans="1:11" ht="10.5" customHeight="1">
      <c r="A19" s="12" t="s">
        <v>172</v>
      </c>
      <c r="B19" s="508">
        <v>2992054</v>
      </c>
      <c r="C19" s="509"/>
      <c r="D19" s="143">
        <v>0.1</v>
      </c>
      <c r="E19" s="165">
        <v>2992054</v>
      </c>
      <c r="F19" s="192">
        <v>0</v>
      </c>
      <c r="G19" s="192">
        <v>0</v>
      </c>
      <c r="H19" s="192">
        <v>0</v>
      </c>
    </row>
    <row r="20" spans="1:11" ht="10.5" customHeight="1">
      <c r="A20" s="12" t="s">
        <v>15</v>
      </c>
      <c r="B20" s="508">
        <v>3195248</v>
      </c>
      <c r="C20" s="509"/>
      <c r="D20" s="143">
        <v>0.1</v>
      </c>
      <c r="E20" s="165">
        <v>0</v>
      </c>
      <c r="F20" s="115">
        <v>3195248</v>
      </c>
      <c r="G20" s="192">
        <v>0</v>
      </c>
      <c r="H20" s="192">
        <v>0</v>
      </c>
    </row>
    <row r="21" spans="1:11" ht="10.5" customHeight="1">
      <c r="A21" s="12" t="s">
        <v>16</v>
      </c>
      <c r="B21" s="508">
        <v>4205699</v>
      </c>
      <c r="C21" s="509"/>
      <c r="D21" s="143">
        <v>0.2</v>
      </c>
      <c r="E21" s="165">
        <v>4205699</v>
      </c>
      <c r="F21" s="192">
        <v>0</v>
      </c>
      <c r="G21" s="192">
        <v>0</v>
      </c>
      <c r="H21" s="192">
        <v>0</v>
      </c>
    </row>
    <row r="22" spans="1:11" ht="10.5" customHeight="1">
      <c r="A22" s="12" t="s">
        <v>18</v>
      </c>
      <c r="B22" s="508">
        <v>14393</v>
      </c>
      <c r="C22" s="509"/>
      <c r="D22" s="143">
        <v>0</v>
      </c>
      <c r="E22" s="165">
        <v>14393</v>
      </c>
      <c r="F22" s="192">
        <v>0</v>
      </c>
      <c r="G22" s="192">
        <v>0</v>
      </c>
      <c r="H22" s="192">
        <v>0</v>
      </c>
    </row>
    <row r="23" spans="1:11" ht="10.5" customHeight="1">
      <c r="A23" s="117" t="s">
        <v>171</v>
      </c>
      <c r="B23" s="508">
        <v>276365997</v>
      </c>
      <c r="C23" s="509"/>
      <c r="D23" s="143">
        <v>12.8</v>
      </c>
      <c r="E23" s="165">
        <v>36260505</v>
      </c>
      <c r="F23" s="192">
        <v>0</v>
      </c>
      <c r="G23" s="192">
        <v>0</v>
      </c>
      <c r="H23" s="114">
        <v>2643642</v>
      </c>
    </row>
    <row r="24" spans="1:11" ht="10.5" customHeight="1">
      <c r="A24" s="12" t="s">
        <v>265</v>
      </c>
      <c r="B24" s="508">
        <v>968603998</v>
      </c>
      <c r="C24" s="509"/>
      <c r="D24" s="143">
        <v>45</v>
      </c>
      <c r="E24" s="165">
        <v>695955069</v>
      </c>
      <c r="F24" s="192">
        <v>0</v>
      </c>
      <c r="G24" s="192">
        <v>0</v>
      </c>
      <c r="H24" s="192">
        <v>0</v>
      </c>
    </row>
    <row r="25" spans="1:11" ht="10.5" customHeight="1">
      <c r="A25" s="12" t="s">
        <v>264</v>
      </c>
      <c r="B25" s="508">
        <v>432187994</v>
      </c>
      <c r="C25" s="509"/>
      <c r="D25" s="143">
        <v>20.100000000000001</v>
      </c>
      <c r="E25" s="165">
        <v>318807929</v>
      </c>
      <c r="F25" s="192">
        <v>0</v>
      </c>
      <c r="G25" s="192">
        <v>0</v>
      </c>
      <c r="H25" s="192">
        <v>0</v>
      </c>
    </row>
    <row r="26" spans="1:11" ht="6" customHeight="1">
      <c r="A26" s="12"/>
      <c r="B26" s="206"/>
      <c r="C26" s="196"/>
      <c r="D26" s="196"/>
      <c r="E26" s="196"/>
      <c r="F26" s="196"/>
      <c r="G26" s="196"/>
      <c r="H26" s="199"/>
    </row>
    <row r="27" spans="1:11" s="83" customFormat="1" ht="36" customHeight="1">
      <c r="A27" s="87" t="s">
        <v>278</v>
      </c>
      <c r="B27" s="142" t="s">
        <v>90</v>
      </c>
      <c r="C27" s="142" t="s">
        <v>254</v>
      </c>
      <c r="D27" s="141" t="s">
        <v>159</v>
      </c>
      <c r="E27" s="129" t="s">
        <v>282</v>
      </c>
      <c r="F27" s="128" t="s">
        <v>281</v>
      </c>
      <c r="G27" s="129" t="s">
        <v>280</v>
      </c>
      <c r="H27" s="129" t="s">
        <v>279</v>
      </c>
      <c r="I27" s="205"/>
    </row>
    <row r="28" spans="1:11" ht="6" customHeight="1">
      <c r="A28" s="56"/>
      <c r="B28" s="204"/>
      <c r="C28" s="203"/>
      <c r="D28" s="202"/>
      <c r="E28" s="197"/>
      <c r="F28" s="196"/>
      <c r="G28" s="201"/>
      <c r="H28" s="201"/>
    </row>
    <row r="29" spans="1:11" ht="10.5" customHeight="1">
      <c r="A29" s="183" t="s">
        <v>271</v>
      </c>
      <c r="B29" s="137">
        <v>915730</v>
      </c>
      <c r="C29" s="121">
        <v>2339004</v>
      </c>
      <c r="D29" s="121">
        <v>3485186</v>
      </c>
      <c r="E29" s="121">
        <v>1529703</v>
      </c>
      <c r="F29" s="136">
        <v>423699</v>
      </c>
      <c r="G29" s="121">
        <v>11767840</v>
      </c>
      <c r="H29" s="136">
        <v>0</v>
      </c>
    </row>
    <row r="30" spans="1:11" ht="10.5" customHeight="1">
      <c r="A30" s="182" t="s">
        <v>270</v>
      </c>
      <c r="B30" s="137">
        <v>1325579</v>
      </c>
      <c r="C30" s="121">
        <v>2743181</v>
      </c>
      <c r="D30" s="121">
        <v>3126915</v>
      </c>
      <c r="E30" s="121">
        <v>1392946</v>
      </c>
      <c r="F30" s="136">
        <v>399724</v>
      </c>
      <c r="G30" s="121">
        <v>10351601</v>
      </c>
      <c r="H30" s="136">
        <v>0</v>
      </c>
    </row>
    <row r="31" spans="1:11" ht="10.5" customHeight="1">
      <c r="A31" s="182" t="s">
        <v>269</v>
      </c>
      <c r="B31" s="137">
        <v>1602798</v>
      </c>
      <c r="C31" s="121">
        <v>4251509</v>
      </c>
      <c r="D31" s="121">
        <v>2577520</v>
      </c>
      <c r="E31" s="121">
        <v>1244407</v>
      </c>
      <c r="F31" s="136">
        <v>375472</v>
      </c>
      <c r="G31" s="121">
        <v>8892525</v>
      </c>
      <c r="H31" s="136">
        <v>0</v>
      </c>
    </row>
    <row r="32" spans="1:11" s="181" customFormat="1" ht="10.5" customHeight="1">
      <c r="A32" s="182" t="s">
        <v>268</v>
      </c>
      <c r="B32" s="137">
        <v>1698065</v>
      </c>
      <c r="C32" s="121">
        <v>5172094</v>
      </c>
      <c r="D32" s="121">
        <v>2257296</v>
      </c>
      <c r="E32" s="121">
        <v>1102982</v>
      </c>
      <c r="F32" s="136">
        <v>353754</v>
      </c>
      <c r="G32" s="121">
        <v>7389127</v>
      </c>
      <c r="H32" s="136">
        <v>0</v>
      </c>
    </row>
    <row r="33" spans="1:10" ht="10.5" customHeight="1">
      <c r="A33" s="167" t="s">
        <v>267</v>
      </c>
      <c r="B33" s="135">
        <v>1835945</v>
      </c>
      <c r="C33" s="119">
        <v>5849455</v>
      </c>
      <c r="D33" s="119">
        <v>1965883</v>
      </c>
      <c r="E33" s="119">
        <v>957766</v>
      </c>
      <c r="F33" s="134">
        <v>336070</v>
      </c>
      <c r="G33" s="119">
        <v>5839865</v>
      </c>
      <c r="H33" s="134">
        <v>0</v>
      </c>
    </row>
    <row r="34" spans="1:10" ht="6" customHeight="1">
      <c r="A34" s="3"/>
      <c r="B34" s="118"/>
      <c r="C34" s="90"/>
      <c r="D34" s="90"/>
      <c r="E34" s="90"/>
      <c r="F34" s="90"/>
      <c r="G34" s="90"/>
      <c r="H34" s="90"/>
    </row>
    <row r="35" spans="1:10" ht="10.5" customHeight="1">
      <c r="A35" s="8" t="s">
        <v>155</v>
      </c>
      <c r="B35" s="195">
        <v>0.1</v>
      </c>
      <c r="C35" s="194">
        <v>0.3</v>
      </c>
      <c r="D35" s="194">
        <v>0.1</v>
      </c>
      <c r="E35" s="194">
        <v>0</v>
      </c>
      <c r="F35" s="194">
        <v>0</v>
      </c>
      <c r="G35" s="194">
        <v>0.3</v>
      </c>
      <c r="H35" s="194">
        <v>0</v>
      </c>
    </row>
    <row r="36" spans="1:10" ht="6" customHeight="1">
      <c r="A36" s="11"/>
      <c r="B36" s="118"/>
      <c r="C36" s="90"/>
      <c r="D36" s="90"/>
      <c r="E36" s="90"/>
      <c r="F36" s="90"/>
      <c r="G36" s="90"/>
      <c r="H36" s="90"/>
    </row>
    <row r="37" spans="1:10" ht="10.5" customHeight="1">
      <c r="A37" s="12" t="s">
        <v>266</v>
      </c>
      <c r="B37" s="133">
        <v>415788</v>
      </c>
      <c r="C37" s="114">
        <v>625127</v>
      </c>
      <c r="D37" s="114">
        <v>429559</v>
      </c>
      <c r="E37" s="114">
        <v>643953</v>
      </c>
      <c r="F37" s="132">
        <v>65112</v>
      </c>
      <c r="G37" s="192">
        <v>0</v>
      </c>
      <c r="H37" s="192">
        <v>0</v>
      </c>
    </row>
    <row r="38" spans="1:10" ht="10.5" customHeight="1">
      <c r="A38" s="12" t="s">
        <v>35</v>
      </c>
      <c r="B38" s="133">
        <v>503447</v>
      </c>
      <c r="C38" s="114">
        <v>3273359</v>
      </c>
      <c r="D38" s="114">
        <v>829255</v>
      </c>
      <c r="E38" s="115">
        <v>0</v>
      </c>
      <c r="F38" s="132">
        <v>138754</v>
      </c>
      <c r="G38" s="192">
        <v>0</v>
      </c>
      <c r="H38" s="192">
        <v>0</v>
      </c>
      <c r="J38" s="69"/>
    </row>
    <row r="39" spans="1:10" ht="10.5" customHeight="1">
      <c r="A39" s="12" t="s">
        <v>173</v>
      </c>
      <c r="B39" s="193">
        <v>0</v>
      </c>
      <c r="C39" s="192">
        <v>0</v>
      </c>
      <c r="D39" s="192">
        <v>0</v>
      </c>
      <c r="E39" s="192">
        <v>0</v>
      </c>
      <c r="F39" s="192">
        <v>0</v>
      </c>
      <c r="G39" s="192">
        <v>0</v>
      </c>
      <c r="H39" s="192">
        <v>0</v>
      </c>
    </row>
    <row r="40" spans="1:10" ht="10.5" customHeight="1">
      <c r="A40" s="12" t="s">
        <v>172</v>
      </c>
      <c r="B40" s="193">
        <v>0</v>
      </c>
      <c r="C40" s="192">
        <v>0</v>
      </c>
      <c r="D40" s="192">
        <v>0</v>
      </c>
      <c r="E40" s="192">
        <v>0</v>
      </c>
      <c r="F40" s="192">
        <v>0</v>
      </c>
      <c r="G40" s="192">
        <v>0</v>
      </c>
      <c r="H40" s="192">
        <v>0</v>
      </c>
      <c r="J40" s="69"/>
    </row>
    <row r="41" spans="1:10" ht="10.5" customHeight="1">
      <c r="A41" s="12" t="s">
        <v>15</v>
      </c>
      <c r="B41" s="193">
        <v>0</v>
      </c>
      <c r="C41" s="192">
        <v>0</v>
      </c>
      <c r="D41" s="192">
        <v>0</v>
      </c>
      <c r="E41" s="192">
        <v>0</v>
      </c>
      <c r="F41" s="192">
        <v>0</v>
      </c>
      <c r="G41" s="192">
        <v>0</v>
      </c>
      <c r="H41" s="192">
        <v>0</v>
      </c>
    </row>
    <row r="42" spans="1:10" ht="10.5" customHeight="1">
      <c r="A42" s="12" t="s">
        <v>16</v>
      </c>
      <c r="B42" s="193">
        <v>0</v>
      </c>
      <c r="C42" s="192">
        <v>0</v>
      </c>
      <c r="D42" s="192">
        <v>0</v>
      </c>
      <c r="E42" s="192">
        <v>0</v>
      </c>
      <c r="F42" s="192">
        <v>0</v>
      </c>
      <c r="G42" s="192">
        <v>0</v>
      </c>
      <c r="H42" s="192">
        <v>0</v>
      </c>
    </row>
    <row r="43" spans="1:10" ht="10.5" customHeight="1">
      <c r="A43" s="12" t="s">
        <v>18</v>
      </c>
      <c r="B43" s="193">
        <v>0</v>
      </c>
      <c r="C43" s="192">
        <v>0</v>
      </c>
      <c r="D43" s="192">
        <v>0</v>
      </c>
      <c r="E43" s="192">
        <v>0</v>
      </c>
      <c r="F43" s="192">
        <v>0</v>
      </c>
      <c r="G43" s="192">
        <v>0</v>
      </c>
      <c r="H43" s="192">
        <v>0</v>
      </c>
    </row>
    <row r="44" spans="1:10" ht="10.5" customHeight="1">
      <c r="A44" s="117" t="s">
        <v>171</v>
      </c>
      <c r="B44" s="133">
        <v>916710</v>
      </c>
      <c r="C44" s="114">
        <v>1950969</v>
      </c>
      <c r="D44" s="114">
        <v>707069</v>
      </c>
      <c r="E44" s="114">
        <v>257813</v>
      </c>
      <c r="F44" s="132">
        <v>132204</v>
      </c>
      <c r="G44" s="114">
        <v>5645885</v>
      </c>
      <c r="H44" s="192">
        <v>0</v>
      </c>
    </row>
    <row r="45" spans="1:10" ht="10.5" customHeight="1">
      <c r="A45" s="12" t="s">
        <v>265</v>
      </c>
      <c r="B45" s="193">
        <v>0</v>
      </c>
      <c r="C45" s="192">
        <v>0</v>
      </c>
      <c r="D45" s="114">
        <v>0</v>
      </c>
      <c r="E45" s="114">
        <v>56000</v>
      </c>
      <c r="F45" s="115">
        <v>0</v>
      </c>
      <c r="G45" s="114">
        <v>158600</v>
      </c>
      <c r="H45" s="192">
        <v>0</v>
      </c>
    </row>
    <row r="46" spans="1:10" ht="10.5" customHeight="1">
      <c r="A46" s="12" t="s">
        <v>264</v>
      </c>
      <c r="B46" s="193">
        <v>0</v>
      </c>
      <c r="C46" s="192">
        <v>0</v>
      </c>
      <c r="D46" s="192">
        <v>0</v>
      </c>
      <c r="E46" s="192">
        <v>0</v>
      </c>
      <c r="F46" s="132">
        <v>0</v>
      </c>
      <c r="G46" s="114">
        <v>35380</v>
      </c>
      <c r="H46" s="192">
        <v>0</v>
      </c>
    </row>
    <row r="47" spans="1:10" ht="6" customHeight="1">
      <c r="A47" s="12"/>
      <c r="B47" s="200"/>
      <c r="C47" s="196"/>
      <c r="D47" s="196"/>
      <c r="E47" s="196"/>
      <c r="F47" s="196"/>
      <c r="G47" s="199"/>
      <c r="H47" s="199"/>
    </row>
    <row r="48" spans="1:10" s="83" customFormat="1" ht="36" customHeight="1">
      <c r="A48" s="87" t="s">
        <v>278</v>
      </c>
      <c r="B48" s="128" t="s">
        <v>277</v>
      </c>
      <c r="C48" s="129" t="s">
        <v>247</v>
      </c>
      <c r="D48" s="129" t="s">
        <v>276</v>
      </c>
      <c r="E48" s="128" t="s">
        <v>275</v>
      </c>
      <c r="F48" s="127" t="s">
        <v>274</v>
      </c>
      <c r="G48" s="128" t="s">
        <v>273</v>
      </c>
      <c r="H48" s="129" t="s">
        <v>272</v>
      </c>
    </row>
    <row r="49" spans="1:8" ht="6" customHeight="1">
      <c r="A49" s="56"/>
      <c r="B49" s="198"/>
      <c r="C49" s="197"/>
      <c r="D49" s="197"/>
      <c r="E49" s="196"/>
      <c r="F49" s="196"/>
      <c r="G49" s="197"/>
      <c r="H49" s="196"/>
    </row>
    <row r="50" spans="1:8" ht="10.5" customHeight="1">
      <c r="A50" s="183" t="s">
        <v>271</v>
      </c>
      <c r="B50" s="137">
        <v>4209700</v>
      </c>
      <c r="C50" s="121">
        <v>0</v>
      </c>
      <c r="D50" s="121">
        <v>7624733</v>
      </c>
      <c r="E50" s="121">
        <v>162833178</v>
      </c>
      <c r="F50" s="121">
        <v>390103113</v>
      </c>
      <c r="G50" s="121">
        <v>11149783</v>
      </c>
      <c r="H50" s="121">
        <v>389640264</v>
      </c>
    </row>
    <row r="51" spans="1:8" ht="10.5" customHeight="1">
      <c r="A51" s="182" t="s">
        <v>270</v>
      </c>
      <c r="B51" s="137">
        <v>8671550</v>
      </c>
      <c r="C51" s="121">
        <v>0</v>
      </c>
      <c r="D51" s="121">
        <v>7157429</v>
      </c>
      <c r="E51" s="121">
        <v>160269837</v>
      </c>
      <c r="F51" s="121">
        <v>375816079</v>
      </c>
      <c r="G51" s="121">
        <v>9545958</v>
      </c>
      <c r="H51" s="121">
        <v>385737390</v>
      </c>
    </row>
    <row r="52" spans="1:8" ht="10.5" customHeight="1">
      <c r="A52" s="182" t="s">
        <v>269</v>
      </c>
      <c r="B52" s="137">
        <v>15998100</v>
      </c>
      <c r="C52" s="121">
        <v>0</v>
      </c>
      <c r="D52" s="121">
        <v>6856539</v>
      </c>
      <c r="E52" s="121">
        <v>160843482</v>
      </c>
      <c r="F52" s="121">
        <v>365154506</v>
      </c>
      <c r="G52" s="121">
        <v>7983150</v>
      </c>
      <c r="H52" s="121">
        <v>375729411</v>
      </c>
    </row>
    <row r="53" spans="1:8" s="181" customFormat="1" ht="10.5" customHeight="1">
      <c r="A53" s="182" t="s">
        <v>268</v>
      </c>
      <c r="B53" s="137">
        <v>22466700</v>
      </c>
      <c r="C53" s="121">
        <v>8255458</v>
      </c>
      <c r="D53" s="121">
        <v>0</v>
      </c>
      <c r="E53" s="121">
        <v>159895569</v>
      </c>
      <c r="F53" s="121">
        <v>352654547</v>
      </c>
      <c r="G53" s="121">
        <v>6186282</v>
      </c>
      <c r="H53" s="121">
        <v>366584688</v>
      </c>
    </row>
    <row r="54" spans="1:8" ht="10.5" customHeight="1">
      <c r="A54" s="167" t="s">
        <v>267</v>
      </c>
      <c r="B54" s="135">
        <v>33113000</v>
      </c>
      <c r="C54" s="119">
        <v>14104775</v>
      </c>
      <c r="D54" s="119">
        <v>0</v>
      </c>
      <c r="E54" s="119">
        <v>155217069</v>
      </c>
      <c r="F54" s="119">
        <v>340219056</v>
      </c>
      <c r="G54" s="119">
        <v>5224985</v>
      </c>
      <c r="H54" s="119">
        <v>356928387</v>
      </c>
    </row>
    <row r="55" spans="1:8" ht="6" customHeight="1">
      <c r="A55" s="3"/>
      <c r="B55" s="118"/>
      <c r="C55" s="90"/>
      <c r="D55" s="90"/>
      <c r="E55" s="90"/>
      <c r="F55" s="90"/>
      <c r="G55" s="90"/>
      <c r="H55" s="90"/>
    </row>
    <row r="56" spans="1:8" ht="10.5" customHeight="1">
      <c r="A56" s="8" t="s">
        <v>72</v>
      </c>
      <c r="B56" s="195">
        <v>1.5</v>
      </c>
      <c r="C56" s="194">
        <v>0.7</v>
      </c>
      <c r="D56" s="194">
        <v>0</v>
      </c>
      <c r="E56" s="194">
        <v>7.2</v>
      </c>
      <c r="F56" s="194">
        <v>15.8</v>
      </c>
      <c r="G56" s="194">
        <v>0.2</v>
      </c>
      <c r="H56" s="194">
        <v>16.600000000000001</v>
      </c>
    </row>
    <row r="57" spans="1:8" ht="6" customHeight="1">
      <c r="A57" s="11"/>
      <c r="B57" s="118"/>
      <c r="C57" s="90"/>
      <c r="D57" s="90"/>
      <c r="E57" s="90"/>
      <c r="F57" s="90"/>
      <c r="G57" s="90"/>
      <c r="H57" s="90"/>
    </row>
    <row r="58" spans="1:8" ht="10.5" customHeight="1">
      <c r="A58" s="12" t="s">
        <v>266</v>
      </c>
      <c r="B58" s="193">
        <v>0</v>
      </c>
      <c r="C58" s="114">
        <v>988683</v>
      </c>
      <c r="D58" s="192">
        <v>0</v>
      </c>
      <c r="E58" s="114">
        <v>28743570</v>
      </c>
      <c r="F58" s="114">
        <v>31728421</v>
      </c>
      <c r="G58" s="192">
        <v>0</v>
      </c>
      <c r="H58" s="114">
        <v>53365584</v>
      </c>
    </row>
    <row r="59" spans="1:8" ht="10.5" customHeight="1">
      <c r="A59" s="12" t="s">
        <v>35</v>
      </c>
      <c r="B59" s="193">
        <v>0</v>
      </c>
      <c r="C59" s="192">
        <v>0</v>
      </c>
      <c r="D59" s="192">
        <v>0</v>
      </c>
      <c r="E59" s="114">
        <v>30496455</v>
      </c>
      <c r="F59" s="114">
        <v>34265491</v>
      </c>
      <c r="G59" s="114">
        <v>2673338</v>
      </c>
      <c r="H59" s="114">
        <v>24290415</v>
      </c>
    </row>
    <row r="60" spans="1:8" ht="10.5" customHeight="1">
      <c r="A60" s="12" t="s">
        <v>173</v>
      </c>
      <c r="B60" s="193">
        <v>0</v>
      </c>
      <c r="C60" s="114">
        <v>18935</v>
      </c>
      <c r="D60" s="192">
        <v>0</v>
      </c>
      <c r="E60" s="192">
        <v>0</v>
      </c>
      <c r="F60" s="114">
        <v>45709704</v>
      </c>
      <c r="G60" s="114">
        <v>1206703</v>
      </c>
      <c r="H60" s="114">
        <v>37689759</v>
      </c>
    </row>
    <row r="61" spans="1:8" ht="10.5" customHeight="1">
      <c r="A61" s="12" t="s">
        <v>172</v>
      </c>
      <c r="B61" s="193">
        <v>0</v>
      </c>
      <c r="C61" s="192">
        <v>0</v>
      </c>
      <c r="D61" s="192">
        <v>0</v>
      </c>
      <c r="E61" s="192">
        <v>0</v>
      </c>
      <c r="F61" s="192">
        <v>0</v>
      </c>
      <c r="G61" s="192">
        <v>0</v>
      </c>
      <c r="H61" s="192">
        <v>0</v>
      </c>
    </row>
    <row r="62" spans="1:8" ht="10.5" customHeight="1">
      <c r="A62" s="12" t="s">
        <v>15</v>
      </c>
      <c r="B62" s="193">
        <v>0</v>
      </c>
      <c r="C62" s="192">
        <v>0</v>
      </c>
      <c r="D62" s="192">
        <v>0</v>
      </c>
      <c r="E62" s="192">
        <v>0</v>
      </c>
      <c r="F62" s="192">
        <v>0</v>
      </c>
      <c r="G62" s="192">
        <v>0</v>
      </c>
      <c r="H62" s="192">
        <v>0</v>
      </c>
    </row>
    <row r="63" spans="1:8" ht="10.5" customHeight="1">
      <c r="A63" s="12" t="s">
        <v>16</v>
      </c>
      <c r="B63" s="193">
        <v>0</v>
      </c>
      <c r="C63" s="192">
        <v>0</v>
      </c>
      <c r="D63" s="192">
        <v>0</v>
      </c>
      <c r="E63" s="192">
        <v>0</v>
      </c>
      <c r="F63" s="192">
        <v>0</v>
      </c>
      <c r="G63" s="192">
        <v>0</v>
      </c>
      <c r="H63" s="192">
        <v>0</v>
      </c>
    </row>
    <row r="64" spans="1:8" ht="10.5" customHeight="1">
      <c r="A64" s="12" t="s">
        <v>18</v>
      </c>
      <c r="B64" s="193">
        <v>0</v>
      </c>
      <c r="C64" s="192">
        <v>0</v>
      </c>
      <c r="D64" s="192">
        <v>0</v>
      </c>
      <c r="E64" s="192">
        <v>0</v>
      </c>
      <c r="F64" s="192">
        <v>0</v>
      </c>
      <c r="G64" s="192">
        <v>0</v>
      </c>
      <c r="H64" s="192">
        <v>0</v>
      </c>
    </row>
    <row r="65" spans="1:9" ht="10.5" customHeight="1">
      <c r="A65" s="117" t="s">
        <v>171</v>
      </c>
      <c r="B65" s="193">
        <v>0</v>
      </c>
      <c r="C65" s="115">
        <v>6920730</v>
      </c>
      <c r="D65" s="192">
        <v>0</v>
      </c>
      <c r="E65" s="114">
        <v>39714608</v>
      </c>
      <c r="F65" s="114">
        <v>78597779</v>
      </c>
      <c r="G65" s="114">
        <v>450944</v>
      </c>
      <c r="H65" s="114">
        <v>102167139</v>
      </c>
    </row>
    <row r="66" spans="1:9" ht="10.5" customHeight="1">
      <c r="A66" s="12" t="s">
        <v>265</v>
      </c>
      <c r="B66" s="193">
        <v>0</v>
      </c>
      <c r="C66" s="192">
        <v>0</v>
      </c>
      <c r="D66" s="192">
        <v>0</v>
      </c>
      <c r="E66" s="114">
        <v>53804730</v>
      </c>
      <c r="F66" s="114">
        <v>122626599</v>
      </c>
      <c r="G66" s="114">
        <v>67000</v>
      </c>
      <c r="H66" s="114">
        <v>95936000</v>
      </c>
    </row>
    <row r="67" spans="1:9" ht="10.5" customHeight="1">
      <c r="A67" s="12" t="s">
        <v>264</v>
      </c>
      <c r="B67" s="133">
        <v>33113000</v>
      </c>
      <c r="C67" s="114">
        <v>6176427</v>
      </c>
      <c r="D67" s="192">
        <v>0</v>
      </c>
      <c r="E67" s="114">
        <v>2457706</v>
      </c>
      <c r="F67" s="114">
        <v>27291062</v>
      </c>
      <c r="G67" s="115">
        <v>827000</v>
      </c>
      <c r="H67" s="114">
        <v>43479490</v>
      </c>
    </row>
    <row r="68" spans="1:9" ht="6" customHeight="1">
      <c r="A68" s="14"/>
      <c r="B68" s="171"/>
      <c r="C68" s="170"/>
      <c r="D68" s="170"/>
      <c r="E68" s="170"/>
      <c r="F68" s="170"/>
      <c r="G68" s="170"/>
      <c r="H68" s="170"/>
    </row>
    <row r="69" spans="1:9" ht="10.5" customHeight="1">
      <c r="A69" s="113" t="s">
        <v>263</v>
      </c>
      <c r="B69" s="69"/>
      <c r="I69" s="191"/>
    </row>
    <row r="70" spans="1:9" ht="10.5" customHeight="1">
      <c r="A70" s="15" t="s">
        <v>262</v>
      </c>
      <c r="B70" s="69"/>
      <c r="I70" s="191"/>
    </row>
    <row r="71" spans="1:9" ht="10.5" customHeight="1">
      <c r="A71" s="15" t="s">
        <v>261</v>
      </c>
      <c r="B71" s="69"/>
      <c r="I71" s="191"/>
    </row>
    <row r="72" spans="1:9" ht="10.5" customHeight="1">
      <c r="A72" s="15" t="s">
        <v>231</v>
      </c>
      <c r="B72" s="69"/>
    </row>
    <row r="73" spans="1:9" ht="10.5" customHeight="1">
      <c r="A73" s="12"/>
      <c r="B73" s="69"/>
    </row>
    <row r="74" spans="1:9" ht="10.5" customHeight="1">
      <c r="A74" s="12"/>
      <c r="B74" s="69"/>
    </row>
    <row r="75" spans="1:9" ht="10.5" customHeight="1">
      <c r="A75" s="15"/>
    </row>
    <row r="76" spans="1:9" ht="10.5" customHeight="1">
      <c r="A76" s="7"/>
    </row>
    <row r="77" spans="1:9" ht="10.5" customHeight="1">
      <c r="C77" s="173"/>
    </row>
    <row r="78" spans="1:9" ht="10.5" customHeight="1">
      <c r="C78" s="173"/>
    </row>
    <row r="79" spans="1:9" ht="10.5" customHeight="1">
      <c r="C79" s="173"/>
    </row>
  </sheetData>
  <mergeCells count="17">
    <mergeCell ref="B12:C12"/>
    <mergeCell ref="B14:C14"/>
    <mergeCell ref="B6:C6"/>
    <mergeCell ref="B8:C8"/>
    <mergeCell ref="B9:C9"/>
    <mergeCell ref="B10:C10"/>
    <mergeCell ref="B11:C11"/>
    <mergeCell ref="B16:C16"/>
    <mergeCell ref="B23:C23"/>
    <mergeCell ref="B24:C24"/>
    <mergeCell ref="B25:C25"/>
    <mergeCell ref="B17:C17"/>
    <mergeCell ref="B18:C18"/>
    <mergeCell ref="B19:C19"/>
    <mergeCell ref="B20:C20"/>
    <mergeCell ref="B21:C21"/>
    <mergeCell ref="B22:C22"/>
  </mergeCells>
  <phoneticPr fontId="14"/>
  <pageMargins left="0.6692913385826772" right="0.6692913385826772" top="0.78740157480314965" bottom="0.78740157480314965" header="0.51181102362204722" footer="0.51181102362204722"/>
  <pageSetup paperSize="9" scale="9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72"/>
  <sheetViews>
    <sheetView zoomScaleNormal="100" workbookViewId="0"/>
  </sheetViews>
  <sheetFormatPr defaultRowHeight="10.5" customHeight="1"/>
  <cols>
    <col min="1" max="1" width="12.85546875" style="4" customWidth="1"/>
    <col min="2" max="4" width="12.42578125" customWidth="1"/>
    <col min="5" max="5" width="17.5703125" bestFit="1" customWidth="1"/>
    <col min="6" max="8" width="12.85546875" customWidth="1"/>
  </cols>
  <sheetData>
    <row r="1" spans="1:8" s="4" customFormat="1"/>
    <row r="2" spans="1:8" s="4" customFormat="1" ht="13.5" customHeight="1">
      <c r="A2" s="190" t="s">
        <v>260</v>
      </c>
      <c r="B2" s="190"/>
      <c r="C2" s="190"/>
      <c r="D2" s="190"/>
      <c r="E2" s="190"/>
    </row>
    <row r="3" spans="1:8" s="4" customFormat="1" ht="10.5" customHeight="1"/>
    <row r="4" spans="1:8" s="2" customFormat="1" ht="13.5">
      <c r="A4" s="1" t="s">
        <v>259</v>
      </c>
      <c r="B4" s="1"/>
      <c r="C4" s="1"/>
      <c r="D4" s="1"/>
      <c r="E4" s="1"/>
      <c r="F4" s="1"/>
      <c r="G4" s="1"/>
      <c r="H4" s="1"/>
    </row>
    <row r="5" spans="1:8" s="2" customFormat="1" ht="10.5" customHeight="1">
      <c r="A5" s="112"/>
      <c r="B5" s="112"/>
      <c r="C5" s="112"/>
      <c r="D5" s="112"/>
      <c r="E5" s="112"/>
      <c r="F5" s="112"/>
      <c r="G5" s="112"/>
      <c r="H5" s="112"/>
    </row>
    <row r="6" spans="1:8" ht="10.5" customHeight="1">
      <c r="A6" s="15" t="s">
        <v>258</v>
      </c>
      <c r="H6" s="158" t="s">
        <v>176</v>
      </c>
    </row>
    <row r="7" spans="1:8" s="83" customFormat="1" ht="36" customHeight="1">
      <c r="A7" s="87" t="s">
        <v>249</v>
      </c>
      <c r="B7" s="514" t="s">
        <v>166</v>
      </c>
      <c r="C7" s="515"/>
      <c r="D7" s="85" t="s">
        <v>165</v>
      </c>
      <c r="E7" s="111" t="s">
        <v>164</v>
      </c>
      <c r="F7" s="86" t="s">
        <v>257</v>
      </c>
      <c r="G7" s="86" t="s">
        <v>256</v>
      </c>
      <c r="H7" s="129" t="s">
        <v>255</v>
      </c>
    </row>
    <row r="8" spans="1:8" ht="6" customHeight="1">
      <c r="A8" s="56"/>
      <c r="B8" s="82"/>
      <c r="E8" s="189"/>
      <c r="F8" s="81"/>
      <c r="G8" s="69"/>
      <c r="H8" s="125"/>
    </row>
    <row r="9" spans="1:8" ht="10.5" customHeight="1">
      <c r="A9" s="169" t="s">
        <v>241</v>
      </c>
      <c r="B9" s="508">
        <v>2123407301</v>
      </c>
      <c r="C9" s="509"/>
      <c r="D9" s="157">
        <v>100</v>
      </c>
      <c r="E9" s="156">
        <v>1109933092</v>
      </c>
      <c r="F9" s="155">
        <v>3065248</v>
      </c>
      <c r="G9" s="121">
        <v>1109948</v>
      </c>
      <c r="H9" s="121">
        <v>5709577</v>
      </c>
    </row>
    <row r="10" spans="1:8" ht="10.5" customHeight="1">
      <c r="A10" s="168" t="s">
        <v>240</v>
      </c>
      <c r="B10" s="508">
        <v>2124001348</v>
      </c>
      <c r="C10" s="509"/>
      <c r="D10" s="157">
        <v>100</v>
      </c>
      <c r="E10" s="156">
        <v>1128503757</v>
      </c>
      <c r="F10" s="155">
        <v>3119248</v>
      </c>
      <c r="G10" s="121">
        <v>0</v>
      </c>
      <c r="H10" s="121">
        <v>6356410</v>
      </c>
    </row>
    <row r="11" spans="1:8" ht="10.5" customHeight="1">
      <c r="A11" s="168" t="s">
        <v>239</v>
      </c>
      <c r="B11" s="508">
        <v>2120424980</v>
      </c>
      <c r="C11" s="509"/>
      <c r="D11" s="157">
        <v>100</v>
      </c>
      <c r="E11" s="145">
        <v>1144410242</v>
      </c>
      <c r="F11" s="155">
        <v>3153248</v>
      </c>
      <c r="G11" s="121">
        <v>0</v>
      </c>
      <c r="H11" s="121">
        <v>6323301</v>
      </c>
    </row>
    <row r="12" spans="1:8" s="181" customFormat="1" ht="10.5" customHeight="1">
      <c r="A12" s="182" t="s">
        <v>238</v>
      </c>
      <c r="B12" s="508">
        <v>2142306379</v>
      </c>
      <c r="C12" s="509"/>
      <c r="D12" s="143">
        <v>100</v>
      </c>
      <c r="E12" s="145">
        <v>1181386805</v>
      </c>
      <c r="F12" s="155">
        <v>3155248</v>
      </c>
      <c r="G12" s="121">
        <v>0</v>
      </c>
      <c r="H12" s="121">
        <v>6254907</v>
      </c>
    </row>
    <row r="13" spans="1:8" ht="10.5" customHeight="1">
      <c r="A13" s="167" t="s">
        <v>237</v>
      </c>
      <c r="B13" s="510">
        <v>2145079559</v>
      </c>
      <c r="C13" s="511"/>
      <c r="D13" s="153">
        <v>100</v>
      </c>
      <c r="E13" s="152">
        <v>1201357416</v>
      </c>
      <c r="F13" s="151">
        <v>3195248</v>
      </c>
      <c r="G13" s="119">
        <v>0</v>
      </c>
      <c r="H13" s="119">
        <v>6510333</v>
      </c>
    </row>
    <row r="14" spans="1:8" ht="6" customHeight="1">
      <c r="A14" s="3"/>
      <c r="B14" s="150"/>
      <c r="C14" s="149"/>
      <c r="D14" s="143"/>
      <c r="E14" s="145"/>
      <c r="F14" s="124"/>
      <c r="G14" s="90"/>
      <c r="H14" s="90"/>
    </row>
    <row r="15" spans="1:8" s="103" customFormat="1" ht="10.5" customHeight="1">
      <c r="A15" s="105" t="s">
        <v>72</v>
      </c>
      <c r="B15" s="516">
        <v>100</v>
      </c>
      <c r="C15" s="517"/>
      <c r="D15" s="148"/>
      <c r="E15" s="188">
        <v>56.1</v>
      </c>
      <c r="F15" s="188">
        <v>0.1</v>
      </c>
      <c r="G15" s="174">
        <v>0</v>
      </c>
      <c r="H15" s="188">
        <v>0.3</v>
      </c>
    </row>
    <row r="16" spans="1:8" ht="6" customHeight="1">
      <c r="A16" s="11"/>
      <c r="B16" s="147"/>
      <c r="C16" s="146"/>
      <c r="D16" s="143"/>
      <c r="E16" s="187"/>
      <c r="F16" s="186"/>
      <c r="G16" s="172"/>
      <c r="H16" s="177"/>
    </row>
    <row r="17" spans="1:8" ht="10.5" customHeight="1">
      <c r="A17" s="12" t="s">
        <v>236</v>
      </c>
      <c r="B17" s="508">
        <v>192148183</v>
      </c>
      <c r="C17" s="509"/>
      <c r="D17" s="143">
        <f>ROUND(B17/B13*100,1)</f>
        <v>9</v>
      </c>
      <c r="E17" s="185">
        <v>48086848</v>
      </c>
      <c r="F17" s="174">
        <v>0</v>
      </c>
      <c r="G17" s="174">
        <v>0</v>
      </c>
      <c r="H17" s="172">
        <v>733109</v>
      </c>
    </row>
    <row r="18" spans="1:8" ht="10.5" customHeight="1">
      <c r="A18" s="12" t="s">
        <v>35</v>
      </c>
      <c r="B18" s="508">
        <v>166986812</v>
      </c>
      <c r="C18" s="509"/>
      <c r="D18" s="143">
        <f t="shared" ref="D18:D26" si="0">ROUND(B18/$B$13*100,1)</f>
        <v>7.8</v>
      </c>
      <c r="E18" s="185">
        <v>76058702</v>
      </c>
      <c r="F18" s="174">
        <v>0</v>
      </c>
      <c r="G18" s="174">
        <v>0</v>
      </c>
      <c r="H18" s="172">
        <v>3140331</v>
      </c>
    </row>
    <row r="19" spans="1:8" ht="10.5" customHeight="1">
      <c r="A19" s="12" t="s">
        <v>173</v>
      </c>
      <c r="B19" s="508">
        <v>139614015</v>
      </c>
      <c r="C19" s="509"/>
      <c r="D19" s="143">
        <f t="shared" si="0"/>
        <v>6.5</v>
      </c>
      <c r="E19" s="185">
        <v>45877460</v>
      </c>
      <c r="F19" s="174">
        <v>0</v>
      </c>
      <c r="G19" s="174">
        <v>0</v>
      </c>
      <c r="H19" s="174">
        <v>0</v>
      </c>
    </row>
    <row r="20" spans="1:8" ht="10.5" customHeight="1">
      <c r="A20" s="12" t="s">
        <v>172</v>
      </c>
      <c r="B20" s="508">
        <v>3624783</v>
      </c>
      <c r="C20" s="509"/>
      <c r="D20" s="143">
        <f t="shared" si="0"/>
        <v>0.2</v>
      </c>
      <c r="E20" s="185">
        <v>3624783</v>
      </c>
      <c r="F20" s="174">
        <v>0</v>
      </c>
      <c r="G20" s="174">
        <v>0</v>
      </c>
      <c r="H20" s="174">
        <v>0</v>
      </c>
    </row>
    <row r="21" spans="1:8" ht="10.5" customHeight="1">
      <c r="A21" s="12" t="s">
        <v>15</v>
      </c>
      <c r="B21" s="508">
        <v>3195248</v>
      </c>
      <c r="C21" s="509"/>
      <c r="D21" s="143">
        <f t="shared" si="0"/>
        <v>0.1</v>
      </c>
      <c r="E21" s="185">
        <v>0</v>
      </c>
      <c r="F21" s="173">
        <v>3195248</v>
      </c>
      <c r="G21" s="174">
        <v>0</v>
      </c>
      <c r="H21" s="174">
        <v>0</v>
      </c>
    </row>
    <row r="22" spans="1:8" ht="10.5" customHeight="1">
      <c r="A22" s="12" t="s">
        <v>16</v>
      </c>
      <c r="B22" s="508">
        <v>3698560</v>
      </c>
      <c r="C22" s="509"/>
      <c r="D22" s="143">
        <f t="shared" si="0"/>
        <v>0.2</v>
      </c>
      <c r="E22" s="185">
        <v>3698560</v>
      </c>
      <c r="F22" s="174">
        <v>0</v>
      </c>
      <c r="G22" s="174">
        <v>0</v>
      </c>
      <c r="H22" s="174">
        <v>0</v>
      </c>
    </row>
    <row r="23" spans="1:8" ht="10.5" customHeight="1">
      <c r="A23" s="12" t="s">
        <v>18</v>
      </c>
      <c r="B23" s="508">
        <v>26554</v>
      </c>
      <c r="C23" s="509"/>
      <c r="D23" s="143">
        <f t="shared" si="0"/>
        <v>0</v>
      </c>
      <c r="E23" s="185">
        <v>26554</v>
      </c>
      <c r="F23" s="174">
        <v>0</v>
      </c>
      <c r="G23" s="174">
        <v>0</v>
      </c>
      <c r="H23" s="174">
        <v>0</v>
      </c>
    </row>
    <row r="24" spans="1:8" ht="10.5" customHeight="1">
      <c r="A24" s="117" t="s">
        <v>171</v>
      </c>
      <c r="B24" s="508">
        <v>287528537</v>
      </c>
      <c r="C24" s="509"/>
      <c r="D24" s="143">
        <f t="shared" si="0"/>
        <v>13.4</v>
      </c>
      <c r="E24" s="185">
        <v>35814639</v>
      </c>
      <c r="F24" s="174">
        <v>0</v>
      </c>
      <c r="G24" s="174">
        <v>0</v>
      </c>
      <c r="H24" s="172">
        <v>2636893</v>
      </c>
    </row>
    <row r="25" spans="1:8" ht="10.5" customHeight="1">
      <c r="A25" s="12" t="s">
        <v>235</v>
      </c>
      <c r="B25" s="508">
        <v>931231152</v>
      </c>
      <c r="C25" s="509"/>
      <c r="D25" s="143">
        <f t="shared" si="0"/>
        <v>43.4</v>
      </c>
      <c r="E25" s="185">
        <v>668905843</v>
      </c>
      <c r="F25" s="174">
        <v>0</v>
      </c>
      <c r="G25" s="174">
        <v>0</v>
      </c>
      <c r="H25" s="174">
        <v>0</v>
      </c>
    </row>
    <row r="26" spans="1:8" ht="10.5" customHeight="1">
      <c r="A26" s="12" t="s">
        <v>234</v>
      </c>
      <c r="B26" s="508">
        <v>417025715</v>
      </c>
      <c r="C26" s="509"/>
      <c r="D26" s="143">
        <f t="shared" si="0"/>
        <v>19.399999999999999</v>
      </c>
      <c r="E26" s="185">
        <v>319264027</v>
      </c>
      <c r="F26" s="174">
        <v>0</v>
      </c>
      <c r="G26" s="174">
        <v>0</v>
      </c>
      <c r="H26" s="174">
        <v>0</v>
      </c>
    </row>
    <row r="27" spans="1:8" ht="6" customHeight="1">
      <c r="A27" s="12"/>
      <c r="B27" s="126"/>
      <c r="C27" s="123"/>
      <c r="D27" s="123"/>
      <c r="E27" s="123"/>
      <c r="F27" s="123"/>
      <c r="G27" s="123"/>
      <c r="H27" s="130"/>
    </row>
    <row r="28" spans="1:8" s="83" customFormat="1" ht="36" customHeight="1">
      <c r="A28" s="87" t="s">
        <v>249</v>
      </c>
      <c r="B28" s="142" t="s">
        <v>90</v>
      </c>
      <c r="C28" s="142" t="s">
        <v>254</v>
      </c>
      <c r="D28" s="141" t="s">
        <v>159</v>
      </c>
      <c r="E28" s="129" t="s">
        <v>253</v>
      </c>
      <c r="F28" s="128" t="s">
        <v>252</v>
      </c>
      <c r="G28" s="129" t="s">
        <v>251</v>
      </c>
      <c r="H28" s="129" t="s">
        <v>250</v>
      </c>
    </row>
    <row r="29" spans="1:8" ht="6" customHeight="1">
      <c r="A29" s="56"/>
      <c r="B29" s="184"/>
      <c r="C29" s="139"/>
      <c r="D29" s="138"/>
      <c r="E29" s="124"/>
      <c r="F29" s="123"/>
      <c r="G29" s="125"/>
      <c r="H29" s="125"/>
    </row>
    <row r="30" spans="1:8" ht="10.5" customHeight="1">
      <c r="A30" s="183" t="s">
        <v>241</v>
      </c>
      <c r="B30" s="137">
        <v>884999</v>
      </c>
      <c r="C30" s="121">
        <v>2367146</v>
      </c>
      <c r="D30" s="121">
        <v>3871378</v>
      </c>
      <c r="E30" s="121">
        <v>1664541</v>
      </c>
      <c r="F30" s="136">
        <v>447400</v>
      </c>
      <c r="G30" s="121">
        <v>13142673</v>
      </c>
      <c r="H30" s="136">
        <v>1501000</v>
      </c>
    </row>
    <row r="31" spans="1:8" ht="10.5" customHeight="1">
      <c r="A31" s="182" t="s">
        <v>240</v>
      </c>
      <c r="B31" s="137">
        <v>915730</v>
      </c>
      <c r="C31" s="121">
        <v>2339004</v>
      </c>
      <c r="D31" s="121">
        <v>3485186</v>
      </c>
      <c r="E31" s="121">
        <v>1529703</v>
      </c>
      <c r="F31" s="136">
        <v>423699</v>
      </c>
      <c r="G31" s="121">
        <v>11767840</v>
      </c>
      <c r="H31" s="136">
        <v>0</v>
      </c>
    </row>
    <row r="32" spans="1:8" ht="10.5" customHeight="1">
      <c r="A32" s="182" t="s">
        <v>239</v>
      </c>
      <c r="B32" s="137">
        <v>1325579</v>
      </c>
      <c r="C32" s="121">
        <v>2743181</v>
      </c>
      <c r="D32" s="121">
        <v>3126915</v>
      </c>
      <c r="E32" s="121">
        <v>1392946</v>
      </c>
      <c r="F32" s="136">
        <v>399724</v>
      </c>
      <c r="G32" s="121">
        <v>10351601</v>
      </c>
      <c r="H32" s="136">
        <v>0</v>
      </c>
    </row>
    <row r="33" spans="1:8" s="181" customFormat="1" ht="10.5" customHeight="1">
      <c r="A33" s="182" t="s">
        <v>238</v>
      </c>
      <c r="B33" s="137">
        <v>1602798</v>
      </c>
      <c r="C33" s="121">
        <v>4251509</v>
      </c>
      <c r="D33" s="121">
        <v>2577520</v>
      </c>
      <c r="E33" s="121">
        <v>1244407</v>
      </c>
      <c r="F33" s="136">
        <v>375472</v>
      </c>
      <c r="G33" s="121">
        <v>8892525</v>
      </c>
      <c r="H33" s="136">
        <v>0</v>
      </c>
    </row>
    <row r="34" spans="1:8" ht="10.5" customHeight="1">
      <c r="A34" s="167" t="s">
        <v>237</v>
      </c>
      <c r="B34" s="135">
        <v>1698065</v>
      </c>
      <c r="C34" s="119">
        <v>5172094</v>
      </c>
      <c r="D34" s="119">
        <v>2257296</v>
      </c>
      <c r="E34" s="119">
        <v>1102982</v>
      </c>
      <c r="F34" s="134">
        <v>353754</v>
      </c>
      <c r="G34" s="119">
        <v>7389127</v>
      </c>
      <c r="H34" s="134">
        <v>0</v>
      </c>
    </row>
    <row r="35" spans="1:8" ht="6" customHeight="1">
      <c r="A35" s="3"/>
      <c r="B35" s="118"/>
      <c r="C35" s="90"/>
      <c r="D35" s="90"/>
      <c r="E35" s="90"/>
      <c r="F35" s="90"/>
      <c r="G35" s="90"/>
      <c r="H35" s="90"/>
    </row>
    <row r="36" spans="1:8" ht="10.5" customHeight="1">
      <c r="A36" s="8" t="s">
        <v>155</v>
      </c>
      <c r="B36" s="92">
        <v>0.1</v>
      </c>
      <c r="C36" s="77">
        <v>0.2</v>
      </c>
      <c r="D36" s="77">
        <v>0.1</v>
      </c>
      <c r="E36" s="77">
        <v>0.1</v>
      </c>
      <c r="F36" s="77">
        <v>0</v>
      </c>
      <c r="G36" s="77">
        <v>0.3</v>
      </c>
      <c r="H36" s="174">
        <v>0</v>
      </c>
    </row>
    <row r="37" spans="1:8" ht="6" customHeight="1">
      <c r="A37" s="11"/>
      <c r="B37" s="118"/>
      <c r="C37" s="90"/>
      <c r="D37" s="90"/>
      <c r="E37" s="90"/>
      <c r="F37" s="90"/>
      <c r="G37" s="90"/>
      <c r="H37" s="90"/>
    </row>
    <row r="38" spans="1:8" ht="10.5" customHeight="1">
      <c r="A38" s="12" t="s">
        <v>236</v>
      </c>
      <c r="B38" s="133">
        <v>467878</v>
      </c>
      <c r="C38" s="114">
        <v>657708</v>
      </c>
      <c r="D38" s="114">
        <v>559962</v>
      </c>
      <c r="E38" s="114">
        <v>729088</v>
      </c>
      <c r="F38" s="132">
        <v>68211</v>
      </c>
      <c r="G38" s="174">
        <v>0</v>
      </c>
      <c r="H38" s="174">
        <v>0</v>
      </c>
    </row>
    <row r="39" spans="1:8" ht="10.5" customHeight="1">
      <c r="A39" s="12" t="s">
        <v>35</v>
      </c>
      <c r="B39" s="133">
        <v>508917</v>
      </c>
      <c r="C39" s="114">
        <v>2527500</v>
      </c>
      <c r="D39" s="114">
        <v>871416</v>
      </c>
      <c r="E39" s="115"/>
      <c r="F39" s="132">
        <v>144778</v>
      </c>
      <c r="G39" s="174">
        <v>0</v>
      </c>
      <c r="H39" s="174">
        <v>0</v>
      </c>
    </row>
    <row r="40" spans="1:8" ht="10.5" customHeight="1">
      <c r="A40" s="12" t="s">
        <v>173</v>
      </c>
      <c r="B40" s="176">
        <v>0</v>
      </c>
      <c r="C40" s="174">
        <v>0</v>
      </c>
      <c r="D40" s="174">
        <v>0</v>
      </c>
      <c r="E40" s="174">
        <v>0</v>
      </c>
      <c r="F40" s="174">
        <v>0</v>
      </c>
      <c r="G40" s="174">
        <v>0</v>
      </c>
      <c r="H40" s="174">
        <v>0</v>
      </c>
    </row>
    <row r="41" spans="1:8" ht="10.5" customHeight="1">
      <c r="A41" s="12" t="s">
        <v>172</v>
      </c>
      <c r="B41" s="176">
        <v>0</v>
      </c>
      <c r="C41" s="174">
        <v>0</v>
      </c>
      <c r="D41" s="174">
        <v>0</v>
      </c>
      <c r="E41" s="174">
        <v>0</v>
      </c>
      <c r="F41" s="174">
        <v>0</v>
      </c>
      <c r="G41" s="174">
        <v>0</v>
      </c>
      <c r="H41" s="174">
        <v>0</v>
      </c>
    </row>
    <row r="42" spans="1:8" ht="10.5" customHeight="1">
      <c r="A42" s="12" t="s">
        <v>15</v>
      </c>
      <c r="B42" s="176">
        <v>0</v>
      </c>
      <c r="C42" s="174">
        <v>0</v>
      </c>
      <c r="D42" s="174">
        <v>0</v>
      </c>
      <c r="E42" s="174">
        <v>0</v>
      </c>
      <c r="F42" s="174">
        <v>0</v>
      </c>
      <c r="G42" s="174">
        <v>0</v>
      </c>
      <c r="H42" s="174">
        <v>0</v>
      </c>
    </row>
    <row r="43" spans="1:8" ht="10.5" customHeight="1">
      <c r="A43" s="12" t="s">
        <v>16</v>
      </c>
      <c r="B43" s="176">
        <v>0</v>
      </c>
      <c r="C43" s="174">
        <v>0</v>
      </c>
      <c r="D43" s="174">
        <v>0</v>
      </c>
      <c r="E43" s="174">
        <v>0</v>
      </c>
      <c r="F43" s="174">
        <v>0</v>
      </c>
      <c r="G43" s="174">
        <v>0</v>
      </c>
      <c r="H43" s="174">
        <v>0</v>
      </c>
    </row>
    <row r="44" spans="1:8" ht="10.5" customHeight="1">
      <c r="A44" s="12" t="s">
        <v>18</v>
      </c>
      <c r="B44" s="176">
        <v>0</v>
      </c>
      <c r="C44" s="174">
        <v>0</v>
      </c>
      <c r="D44" s="174">
        <v>0</v>
      </c>
      <c r="E44" s="174">
        <v>0</v>
      </c>
      <c r="F44" s="174">
        <v>0</v>
      </c>
      <c r="G44" s="174">
        <v>0</v>
      </c>
      <c r="H44" s="174">
        <v>0</v>
      </c>
    </row>
    <row r="45" spans="1:8" ht="10.5" customHeight="1">
      <c r="A45" s="117" t="s">
        <v>171</v>
      </c>
      <c r="B45" s="133">
        <v>721270</v>
      </c>
      <c r="C45" s="114">
        <v>1986886</v>
      </c>
      <c r="D45" s="114">
        <v>807918</v>
      </c>
      <c r="E45" s="114">
        <v>317894</v>
      </c>
      <c r="F45" s="132">
        <v>138885</v>
      </c>
      <c r="G45" s="114">
        <v>7180883</v>
      </c>
      <c r="H45" s="174">
        <v>0</v>
      </c>
    </row>
    <row r="46" spans="1:8" ht="10.5" customHeight="1">
      <c r="A46" s="12" t="s">
        <v>235</v>
      </c>
      <c r="B46" s="176">
        <v>0</v>
      </c>
      <c r="C46" s="174">
        <v>0</v>
      </c>
      <c r="D46" s="114">
        <v>18000</v>
      </c>
      <c r="E46" s="114">
        <v>56000</v>
      </c>
      <c r="F46" s="115"/>
      <c r="G46" s="114">
        <v>169384</v>
      </c>
      <c r="H46" s="174">
        <v>0</v>
      </c>
    </row>
    <row r="47" spans="1:8" ht="10.5" customHeight="1">
      <c r="A47" s="12" t="s">
        <v>234</v>
      </c>
      <c r="B47" s="176">
        <v>0</v>
      </c>
      <c r="C47" s="174">
        <v>0</v>
      </c>
      <c r="D47" s="174">
        <v>0</v>
      </c>
      <c r="E47" s="174">
        <v>0</v>
      </c>
      <c r="F47" s="132">
        <v>1880</v>
      </c>
      <c r="G47" s="114">
        <v>38860</v>
      </c>
      <c r="H47" s="174">
        <v>0</v>
      </c>
    </row>
    <row r="48" spans="1:8" ht="6" customHeight="1">
      <c r="A48" s="12"/>
      <c r="B48" s="131"/>
      <c r="C48" s="123"/>
      <c r="D48" s="123"/>
      <c r="E48" s="123"/>
      <c r="F48" s="123"/>
      <c r="G48" s="130"/>
      <c r="H48" s="130"/>
    </row>
    <row r="49" spans="1:8" s="83" customFormat="1" ht="36" customHeight="1">
      <c r="A49" s="87" t="s">
        <v>249</v>
      </c>
      <c r="B49" s="128" t="s">
        <v>248</v>
      </c>
      <c r="C49" s="129" t="s">
        <v>247</v>
      </c>
      <c r="D49" s="129" t="s">
        <v>246</v>
      </c>
      <c r="E49" s="128" t="s">
        <v>245</v>
      </c>
      <c r="F49" s="127" t="s">
        <v>244</v>
      </c>
      <c r="G49" s="128" t="s">
        <v>243</v>
      </c>
      <c r="H49" s="129" t="s">
        <v>242</v>
      </c>
    </row>
    <row r="50" spans="1:8" ht="6" customHeight="1">
      <c r="A50" s="56"/>
      <c r="B50" s="140"/>
      <c r="C50" s="124"/>
      <c r="D50" s="124"/>
      <c r="E50" s="123"/>
      <c r="F50" s="123"/>
      <c r="G50" s="124"/>
      <c r="H50" s="123"/>
    </row>
    <row r="51" spans="1:8" ht="10.5" customHeight="1">
      <c r="A51" s="183" t="s">
        <v>241</v>
      </c>
      <c r="B51" s="137">
        <v>1918850</v>
      </c>
      <c r="C51" s="121">
        <v>0</v>
      </c>
      <c r="D51" s="121">
        <v>7955051</v>
      </c>
      <c r="E51" s="121">
        <v>167181911</v>
      </c>
      <c r="F51" s="121">
        <v>406773209</v>
      </c>
      <c r="G51" s="121">
        <v>11426228</v>
      </c>
      <c r="H51" s="121">
        <v>384455050</v>
      </c>
    </row>
    <row r="52" spans="1:8" ht="10.5" customHeight="1">
      <c r="A52" s="182" t="s">
        <v>240</v>
      </c>
      <c r="B52" s="137">
        <v>4209700</v>
      </c>
      <c r="C52" s="121">
        <v>0</v>
      </c>
      <c r="D52" s="121">
        <v>7624733</v>
      </c>
      <c r="E52" s="121">
        <v>162833178</v>
      </c>
      <c r="F52" s="121">
        <v>390103113</v>
      </c>
      <c r="G52" s="121">
        <v>11149783</v>
      </c>
      <c r="H52" s="121">
        <v>389640264</v>
      </c>
    </row>
    <row r="53" spans="1:8" ht="10.5" customHeight="1">
      <c r="A53" s="182" t="s">
        <v>239</v>
      </c>
      <c r="B53" s="137">
        <v>8671550</v>
      </c>
      <c r="C53" s="121">
        <v>0</v>
      </c>
      <c r="D53" s="121">
        <v>7157429</v>
      </c>
      <c r="E53" s="121">
        <v>160269837</v>
      </c>
      <c r="F53" s="121">
        <v>375816079</v>
      </c>
      <c r="G53" s="121">
        <v>9545958</v>
      </c>
      <c r="H53" s="121">
        <v>385737390</v>
      </c>
    </row>
    <row r="54" spans="1:8" s="181" customFormat="1" ht="10.5" customHeight="1">
      <c r="A54" s="182" t="s">
        <v>238</v>
      </c>
      <c r="B54" s="137">
        <v>15998100</v>
      </c>
      <c r="C54" s="121">
        <v>0</v>
      </c>
      <c r="D54" s="121">
        <v>6856539</v>
      </c>
      <c r="E54" s="121">
        <v>160843482</v>
      </c>
      <c r="F54" s="121">
        <v>365154506</v>
      </c>
      <c r="G54" s="121">
        <v>7983150</v>
      </c>
      <c r="H54" s="121">
        <v>375729411</v>
      </c>
    </row>
    <row r="55" spans="1:8" ht="10.5" customHeight="1">
      <c r="A55" s="167" t="s">
        <v>237</v>
      </c>
      <c r="B55" s="135">
        <v>22466700</v>
      </c>
      <c r="C55" s="119">
        <v>8255458</v>
      </c>
      <c r="D55" s="119">
        <v>0</v>
      </c>
      <c r="E55" s="119">
        <v>159895569</v>
      </c>
      <c r="F55" s="119">
        <v>352654547</v>
      </c>
      <c r="G55" s="119">
        <v>6186282</v>
      </c>
      <c r="H55" s="119">
        <v>366584688</v>
      </c>
    </row>
    <row r="56" spans="1:8" ht="6" customHeight="1">
      <c r="A56" s="3"/>
      <c r="B56" s="118"/>
      <c r="C56" s="90"/>
      <c r="D56" s="90"/>
      <c r="E56" s="90"/>
      <c r="F56" s="90"/>
      <c r="G56" s="90"/>
      <c r="H56" s="90"/>
    </row>
    <row r="57" spans="1:8" ht="10.5" customHeight="1">
      <c r="A57" s="8" t="s">
        <v>72</v>
      </c>
      <c r="B57" s="180">
        <v>1</v>
      </c>
      <c r="C57" s="179">
        <v>0.4</v>
      </c>
      <c r="D57" s="174">
        <v>0</v>
      </c>
      <c r="E57" s="179">
        <v>7.5</v>
      </c>
      <c r="F57" s="179">
        <v>16.399999999999999</v>
      </c>
      <c r="G57" s="179">
        <v>0.3</v>
      </c>
      <c r="H57" s="179">
        <v>17.100000000000001</v>
      </c>
    </row>
    <row r="58" spans="1:8" ht="6" customHeight="1">
      <c r="A58" s="11"/>
      <c r="B58" s="178"/>
      <c r="C58" s="177"/>
      <c r="D58" s="177"/>
      <c r="E58" s="177"/>
      <c r="F58" s="177"/>
      <c r="G58" s="177"/>
      <c r="H58" s="177"/>
    </row>
    <row r="59" spans="1:8" ht="10.5" customHeight="1">
      <c r="A59" s="12" t="s">
        <v>236</v>
      </c>
      <c r="B59" s="176">
        <v>0</v>
      </c>
      <c r="C59" s="172">
        <v>1062806</v>
      </c>
      <c r="D59" s="174">
        <v>0</v>
      </c>
      <c r="E59" s="172">
        <v>34522332</v>
      </c>
      <c r="F59" s="172">
        <v>48538829</v>
      </c>
      <c r="G59" s="174">
        <v>0</v>
      </c>
      <c r="H59" s="172">
        <v>56721412</v>
      </c>
    </row>
    <row r="60" spans="1:8" ht="10.5" customHeight="1">
      <c r="A60" s="12" t="s">
        <v>35</v>
      </c>
      <c r="B60" s="176">
        <v>0</v>
      </c>
      <c r="C60" s="174">
        <v>0</v>
      </c>
      <c r="D60" s="174">
        <v>0</v>
      </c>
      <c r="E60" s="172">
        <v>28045608</v>
      </c>
      <c r="F60" s="172">
        <v>27279313</v>
      </c>
      <c r="G60" s="172">
        <v>3313505</v>
      </c>
      <c r="H60" s="172">
        <v>25096742</v>
      </c>
    </row>
    <row r="61" spans="1:8" ht="10.5" customHeight="1">
      <c r="A61" s="12" t="s">
        <v>173</v>
      </c>
      <c r="B61" s="176">
        <v>0</v>
      </c>
      <c r="C61" s="172">
        <v>24165</v>
      </c>
      <c r="D61" s="174">
        <v>0</v>
      </c>
      <c r="E61" s="174">
        <v>0</v>
      </c>
      <c r="F61" s="172">
        <v>51356381</v>
      </c>
      <c r="G61" s="172">
        <v>1380716</v>
      </c>
      <c r="H61" s="172">
        <v>40975293</v>
      </c>
    </row>
    <row r="62" spans="1:8" ht="10.5" customHeight="1">
      <c r="A62" s="12" t="s">
        <v>172</v>
      </c>
      <c r="B62" s="176">
        <v>0</v>
      </c>
      <c r="C62" s="174">
        <v>0</v>
      </c>
      <c r="D62" s="174">
        <v>0</v>
      </c>
      <c r="E62" s="174">
        <v>0</v>
      </c>
      <c r="F62" s="174">
        <v>0</v>
      </c>
      <c r="G62" s="174">
        <v>0</v>
      </c>
      <c r="H62" s="174">
        <v>0</v>
      </c>
    </row>
    <row r="63" spans="1:8" ht="10.5" customHeight="1">
      <c r="A63" s="12" t="s">
        <v>15</v>
      </c>
      <c r="B63" s="176">
        <v>0</v>
      </c>
      <c r="C63" s="174">
        <v>0</v>
      </c>
      <c r="D63" s="174">
        <v>0</v>
      </c>
      <c r="E63" s="174">
        <v>0</v>
      </c>
      <c r="F63" s="174">
        <v>0</v>
      </c>
      <c r="G63" s="174">
        <v>0</v>
      </c>
      <c r="H63" s="174">
        <v>0</v>
      </c>
    </row>
    <row r="64" spans="1:8" ht="10.5" customHeight="1">
      <c r="A64" s="12" t="s">
        <v>16</v>
      </c>
      <c r="B64" s="176">
        <v>0</v>
      </c>
      <c r="C64" s="174">
        <v>0</v>
      </c>
      <c r="D64" s="174">
        <v>0</v>
      </c>
      <c r="E64" s="174">
        <v>0</v>
      </c>
      <c r="F64" s="174">
        <v>0</v>
      </c>
      <c r="G64" s="174">
        <v>0</v>
      </c>
      <c r="H64" s="174">
        <v>0</v>
      </c>
    </row>
    <row r="65" spans="1:8" ht="10.5" customHeight="1">
      <c r="A65" s="12" t="s">
        <v>18</v>
      </c>
      <c r="B65" s="176">
        <v>0</v>
      </c>
      <c r="C65" s="174">
        <v>0</v>
      </c>
      <c r="D65" s="174">
        <v>0</v>
      </c>
      <c r="E65" s="174">
        <v>0</v>
      </c>
      <c r="F65" s="174">
        <v>0</v>
      </c>
      <c r="G65" s="174">
        <v>0</v>
      </c>
      <c r="H65" s="174">
        <v>0</v>
      </c>
    </row>
    <row r="66" spans="1:8" ht="10.5" customHeight="1">
      <c r="A66" s="117" t="s">
        <v>171</v>
      </c>
      <c r="B66" s="176">
        <v>0</v>
      </c>
      <c r="C66" s="173">
        <v>2633300</v>
      </c>
      <c r="D66" s="174">
        <v>0</v>
      </c>
      <c r="E66" s="172">
        <v>43634185</v>
      </c>
      <c r="F66" s="172">
        <v>84247917</v>
      </c>
      <c r="G66" s="172">
        <v>1238061</v>
      </c>
      <c r="H66" s="172">
        <v>106169806</v>
      </c>
    </row>
    <row r="67" spans="1:8" ht="10.5" customHeight="1">
      <c r="A67" s="12" t="s">
        <v>235</v>
      </c>
      <c r="B67" s="176">
        <v>0</v>
      </c>
      <c r="C67" s="174">
        <v>0</v>
      </c>
      <c r="D67" s="174">
        <v>0</v>
      </c>
      <c r="E67" s="172">
        <v>51658870</v>
      </c>
      <c r="F67" s="172">
        <v>119974055</v>
      </c>
      <c r="G67" s="172">
        <v>67000</v>
      </c>
      <c r="H67" s="172">
        <v>90382000</v>
      </c>
    </row>
    <row r="68" spans="1:8" ht="10.5" customHeight="1">
      <c r="A68" s="12" t="s">
        <v>234</v>
      </c>
      <c r="B68" s="175">
        <v>22466700</v>
      </c>
      <c r="C68" s="172">
        <v>4535187</v>
      </c>
      <c r="D68" s="174">
        <v>0</v>
      </c>
      <c r="E68" s="172">
        <v>2034574</v>
      </c>
      <c r="F68" s="172">
        <v>21258052</v>
      </c>
      <c r="G68" s="173">
        <v>187000</v>
      </c>
      <c r="H68" s="172">
        <v>47239435</v>
      </c>
    </row>
    <row r="69" spans="1:8" ht="6" customHeight="1">
      <c r="A69" s="14"/>
      <c r="B69" s="171"/>
      <c r="C69" s="170"/>
      <c r="D69" s="170"/>
      <c r="E69" s="170"/>
      <c r="F69" s="170"/>
      <c r="G69" s="170"/>
      <c r="H69" s="170"/>
    </row>
    <row r="70" spans="1:8" ht="10.5" customHeight="1">
      <c r="A70" s="113" t="s">
        <v>233</v>
      </c>
      <c r="B70" s="69"/>
    </row>
    <row r="71" spans="1:8" ht="10.5" customHeight="1">
      <c r="A71" s="15" t="s">
        <v>232</v>
      </c>
      <c r="B71" s="69"/>
    </row>
    <row r="72" spans="1:8" ht="10.5" customHeight="1">
      <c r="A72" s="15" t="s">
        <v>231</v>
      </c>
      <c r="B72" s="69"/>
    </row>
  </sheetData>
  <mergeCells count="17">
    <mergeCell ref="B26:C26"/>
    <mergeCell ref="B20:C20"/>
    <mergeCell ref="B21:C21"/>
    <mergeCell ref="B22:C22"/>
    <mergeCell ref="B9:C9"/>
    <mergeCell ref="B10:C10"/>
    <mergeCell ref="B11:C11"/>
    <mergeCell ref="B13:C13"/>
    <mergeCell ref="B23:C23"/>
    <mergeCell ref="B24:C24"/>
    <mergeCell ref="B7:C7"/>
    <mergeCell ref="B25:C25"/>
    <mergeCell ref="B15:C15"/>
    <mergeCell ref="B17:C17"/>
    <mergeCell ref="B18:C18"/>
    <mergeCell ref="B19:C19"/>
    <mergeCell ref="B12:C12"/>
  </mergeCells>
  <phoneticPr fontId="14"/>
  <pageMargins left="0.6692913385826772" right="0.6692913385826772"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H72"/>
  <sheetViews>
    <sheetView zoomScaleNormal="100" workbookViewId="0"/>
  </sheetViews>
  <sheetFormatPr defaultRowHeight="10.5" customHeight="1"/>
  <cols>
    <col min="1" max="1" width="12.85546875" style="4" customWidth="1"/>
    <col min="2" max="8" width="12.85546875" customWidth="1"/>
  </cols>
  <sheetData>
    <row r="2" spans="1:8" s="2" customFormat="1" ht="13.5" customHeight="1">
      <c r="A2" s="1" t="s">
        <v>230</v>
      </c>
      <c r="B2" s="1"/>
      <c r="C2" s="1"/>
      <c r="D2" s="1"/>
      <c r="E2" s="1"/>
      <c r="F2" s="1"/>
      <c r="G2" s="1"/>
      <c r="H2" s="1"/>
    </row>
    <row r="3" spans="1:8" s="2" customFormat="1" ht="10.5" customHeight="1">
      <c r="A3" s="112"/>
      <c r="B3" s="112"/>
      <c r="C3" s="112"/>
      <c r="D3" s="112"/>
      <c r="E3" s="112"/>
      <c r="F3" s="112"/>
      <c r="G3" s="112"/>
      <c r="H3" s="112"/>
    </row>
    <row r="4" spans="1:8" s="2" customFormat="1" ht="10.5" customHeight="1">
      <c r="A4" s="112"/>
      <c r="B4" s="112"/>
      <c r="C4" s="112"/>
      <c r="D4" s="112"/>
      <c r="E4" s="112"/>
      <c r="F4" s="112"/>
      <c r="G4" s="112"/>
      <c r="H4" s="112"/>
    </row>
    <row r="5" spans="1:8" s="2" customFormat="1" ht="13.5">
      <c r="A5" s="1" t="s">
        <v>229</v>
      </c>
      <c r="B5" s="1"/>
      <c r="C5" s="1"/>
      <c r="D5" s="1"/>
      <c r="E5" s="1"/>
      <c r="F5" s="1"/>
      <c r="G5" s="1"/>
      <c r="H5" s="1"/>
    </row>
    <row r="6" spans="1:8" s="2" customFormat="1" ht="10.5" customHeight="1">
      <c r="A6" s="112"/>
      <c r="B6" s="112"/>
      <c r="C6" s="112"/>
      <c r="D6" s="112"/>
      <c r="E6" s="112"/>
      <c r="F6" s="112"/>
      <c r="G6" s="112"/>
      <c r="H6" s="112"/>
    </row>
    <row r="7" spans="1:8" ht="10.5" customHeight="1">
      <c r="A7" s="15" t="s">
        <v>228</v>
      </c>
      <c r="H7" s="158" t="s">
        <v>176</v>
      </c>
    </row>
    <row r="8" spans="1:8" s="83" customFormat="1" ht="36" customHeight="1">
      <c r="A8" s="87" t="s">
        <v>221</v>
      </c>
      <c r="B8" s="514" t="s">
        <v>166</v>
      </c>
      <c r="C8" s="515"/>
      <c r="D8" s="85" t="s">
        <v>165</v>
      </c>
      <c r="E8" s="514" t="s">
        <v>164</v>
      </c>
      <c r="F8" s="515"/>
      <c r="G8" s="86" t="s">
        <v>227</v>
      </c>
      <c r="H8" s="86" t="s">
        <v>226</v>
      </c>
    </row>
    <row r="9" spans="1:8" ht="6" customHeight="1">
      <c r="A9" s="56"/>
      <c r="B9" s="82"/>
      <c r="G9" s="81"/>
      <c r="H9" s="69"/>
    </row>
    <row r="10" spans="1:8" ht="10.5" customHeight="1">
      <c r="A10" s="169" t="s">
        <v>213</v>
      </c>
      <c r="B10" s="508">
        <v>2136045973</v>
      </c>
      <c r="C10" s="509"/>
      <c r="D10" s="157">
        <v>100</v>
      </c>
      <c r="E10" s="522">
        <v>1091344043</v>
      </c>
      <c r="F10" s="522"/>
      <c r="G10" s="155">
        <v>2987248</v>
      </c>
      <c r="H10" s="121">
        <v>1571735</v>
      </c>
    </row>
    <row r="11" spans="1:8" ht="10.5" customHeight="1">
      <c r="A11" s="168" t="s">
        <v>212</v>
      </c>
      <c r="B11" s="508">
        <v>2123407301</v>
      </c>
      <c r="C11" s="509"/>
      <c r="D11" s="157">
        <v>100</v>
      </c>
      <c r="E11" s="522">
        <v>1109933092</v>
      </c>
      <c r="F11" s="522"/>
      <c r="G11" s="155">
        <v>3065248</v>
      </c>
      <c r="H11" s="121">
        <v>1109948</v>
      </c>
    </row>
    <row r="12" spans="1:8" ht="10.5" customHeight="1">
      <c r="A12" s="168" t="s">
        <v>211</v>
      </c>
      <c r="B12" s="508">
        <v>2124001348</v>
      </c>
      <c r="C12" s="509"/>
      <c r="D12" s="157">
        <v>100</v>
      </c>
      <c r="E12" s="522">
        <v>1128503757</v>
      </c>
      <c r="F12" s="522"/>
      <c r="G12" s="155">
        <v>3119248</v>
      </c>
      <c r="H12" s="121">
        <v>0</v>
      </c>
    </row>
    <row r="13" spans="1:8" ht="10.5" customHeight="1">
      <c r="A13" s="168" t="s">
        <v>210</v>
      </c>
      <c r="B13" s="508">
        <v>2120424980</v>
      </c>
      <c r="C13" s="509"/>
      <c r="D13" s="157">
        <v>100</v>
      </c>
      <c r="E13" s="520">
        <v>1144410242</v>
      </c>
      <c r="F13" s="520"/>
      <c r="G13" s="155">
        <v>3153248</v>
      </c>
      <c r="H13" s="121">
        <v>0</v>
      </c>
    </row>
    <row r="14" spans="1:8" ht="10.5" customHeight="1">
      <c r="A14" s="167" t="s">
        <v>209</v>
      </c>
      <c r="B14" s="510">
        <v>2142306379</v>
      </c>
      <c r="C14" s="511"/>
      <c r="D14" s="153">
        <v>100</v>
      </c>
      <c r="E14" s="521">
        <v>1181386805</v>
      </c>
      <c r="F14" s="521"/>
      <c r="G14" s="151">
        <v>3155248</v>
      </c>
      <c r="H14" s="119">
        <v>0</v>
      </c>
    </row>
    <row r="15" spans="1:8" ht="6" customHeight="1">
      <c r="A15" s="3"/>
      <c r="B15" s="150"/>
      <c r="C15" s="149"/>
      <c r="D15" s="143"/>
      <c r="E15" s="145"/>
      <c r="F15" s="145"/>
      <c r="G15" s="124"/>
      <c r="H15" s="90"/>
    </row>
    <row r="16" spans="1:8" s="103" customFormat="1" ht="10.5" customHeight="1">
      <c r="A16" s="105" t="s">
        <v>72</v>
      </c>
      <c r="B16" s="516">
        <v>100</v>
      </c>
      <c r="C16" s="517"/>
      <c r="D16" s="148"/>
      <c r="E16" s="519">
        <v>55.2</v>
      </c>
      <c r="F16" s="519"/>
      <c r="G16" s="148">
        <v>0.1</v>
      </c>
      <c r="H16" s="121">
        <v>0</v>
      </c>
    </row>
    <row r="17" spans="1:8" ht="6" customHeight="1">
      <c r="A17" s="11"/>
      <c r="B17" s="147"/>
      <c r="C17" s="146"/>
      <c r="D17" s="143"/>
      <c r="E17" s="145"/>
      <c r="F17" s="145"/>
      <c r="G17" s="124"/>
      <c r="H17" s="114"/>
    </row>
    <row r="18" spans="1:8" ht="10.5" customHeight="1">
      <c r="A18" s="12" t="s">
        <v>208</v>
      </c>
      <c r="B18" s="508">
        <v>212866958</v>
      </c>
      <c r="C18" s="509"/>
      <c r="D18" s="143">
        <v>9.9</v>
      </c>
      <c r="E18" s="518">
        <v>58981012</v>
      </c>
      <c r="F18" s="518"/>
      <c r="G18" s="115">
        <v>0</v>
      </c>
      <c r="H18" s="115">
        <v>0</v>
      </c>
    </row>
    <row r="19" spans="1:8" ht="10.5" customHeight="1">
      <c r="A19" s="12" t="s">
        <v>35</v>
      </c>
      <c r="B19" s="508">
        <v>151354596</v>
      </c>
      <c r="C19" s="509"/>
      <c r="D19" s="143">
        <v>7.1</v>
      </c>
      <c r="E19" s="518">
        <v>68967558</v>
      </c>
      <c r="F19" s="518"/>
      <c r="G19" s="115">
        <v>0</v>
      </c>
      <c r="H19" s="115">
        <v>0</v>
      </c>
    </row>
    <row r="20" spans="1:8" ht="10.5" customHeight="1">
      <c r="A20" s="12" t="s">
        <v>173</v>
      </c>
      <c r="B20" s="508">
        <v>155828203</v>
      </c>
      <c r="C20" s="509"/>
      <c r="D20" s="143">
        <v>7.3</v>
      </c>
      <c r="E20" s="518">
        <v>54404210</v>
      </c>
      <c r="F20" s="518"/>
      <c r="G20" s="115">
        <v>0</v>
      </c>
      <c r="H20" s="115">
        <v>0</v>
      </c>
    </row>
    <row r="21" spans="1:8" ht="10.5" customHeight="1">
      <c r="A21" s="12" t="s">
        <v>172</v>
      </c>
      <c r="B21" s="508">
        <v>4251040</v>
      </c>
      <c r="C21" s="509"/>
      <c r="D21" s="143">
        <v>0.2</v>
      </c>
      <c r="E21" s="518">
        <v>4251040</v>
      </c>
      <c r="F21" s="518"/>
      <c r="G21" s="115">
        <v>0</v>
      </c>
      <c r="H21" s="115">
        <v>0</v>
      </c>
    </row>
    <row r="22" spans="1:8" ht="10.5" customHeight="1">
      <c r="A22" s="12" t="s">
        <v>15</v>
      </c>
      <c r="B22" s="508">
        <v>3155248</v>
      </c>
      <c r="C22" s="509"/>
      <c r="D22" s="143">
        <v>0.1</v>
      </c>
      <c r="E22" s="518">
        <v>0</v>
      </c>
      <c r="F22" s="518"/>
      <c r="G22" s="115">
        <v>3155248</v>
      </c>
      <c r="H22" s="115">
        <v>0</v>
      </c>
    </row>
    <row r="23" spans="1:8" ht="10.5" customHeight="1">
      <c r="A23" s="12" t="s">
        <v>16</v>
      </c>
      <c r="B23" s="508">
        <v>2954773</v>
      </c>
      <c r="C23" s="509"/>
      <c r="D23" s="143">
        <v>0.1</v>
      </c>
      <c r="E23" s="518">
        <v>2954773</v>
      </c>
      <c r="F23" s="518"/>
      <c r="G23" s="115">
        <v>0</v>
      </c>
      <c r="H23" s="115">
        <v>0</v>
      </c>
    </row>
    <row r="24" spans="1:8" ht="10.5" customHeight="1">
      <c r="A24" s="12" t="s">
        <v>18</v>
      </c>
      <c r="B24" s="508">
        <v>41342</v>
      </c>
      <c r="C24" s="509"/>
      <c r="D24" s="143">
        <v>0</v>
      </c>
      <c r="E24" s="518">
        <v>41342</v>
      </c>
      <c r="F24" s="518"/>
      <c r="G24" s="115">
        <v>0</v>
      </c>
      <c r="H24" s="115">
        <v>0</v>
      </c>
    </row>
    <row r="25" spans="1:8" ht="10.5" customHeight="1">
      <c r="A25" s="117" t="s">
        <v>171</v>
      </c>
      <c r="B25" s="508">
        <v>300790405</v>
      </c>
      <c r="C25" s="509"/>
      <c r="D25" s="143">
        <v>14</v>
      </c>
      <c r="E25" s="518">
        <v>36494670</v>
      </c>
      <c r="F25" s="518"/>
      <c r="G25" s="115">
        <v>0</v>
      </c>
      <c r="H25" s="115">
        <v>0</v>
      </c>
    </row>
    <row r="26" spans="1:8" ht="10.5" customHeight="1">
      <c r="A26" s="12" t="s">
        <v>207</v>
      </c>
      <c r="B26" s="508">
        <v>892426091</v>
      </c>
      <c r="C26" s="509"/>
      <c r="D26" s="143">
        <v>41.7</v>
      </c>
      <c r="E26" s="518">
        <v>635464012</v>
      </c>
      <c r="F26" s="518"/>
      <c r="G26" s="115">
        <v>0</v>
      </c>
      <c r="H26" s="115">
        <v>0</v>
      </c>
    </row>
    <row r="27" spans="1:8" ht="10.5" customHeight="1">
      <c r="A27" s="12" t="s">
        <v>206</v>
      </c>
      <c r="B27" s="508">
        <v>418637723</v>
      </c>
      <c r="C27" s="509"/>
      <c r="D27" s="143">
        <v>19.600000000000001</v>
      </c>
      <c r="E27" s="518">
        <v>319828188</v>
      </c>
      <c r="F27" s="518"/>
      <c r="G27" s="115">
        <v>0</v>
      </c>
      <c r="H27" s="115">
        <v>0</v>
      </c>
    </row>
    <row r="28" spans="1:8" ht="6" customHeight="1">
      <c r="A28" s="12"/>
      <c r="B28" s="126"/>
      <c r="C28" s="123"/>
      <c r="D28" s="123"/>
      <c r="E28" s="123"/>
      <c r="F28" s="123"/>
      <c r="G28" s="123"/>
      <c r="H28" s="130"/>
    </row>
    <row r="29" spans="1:8" s="83" customFormat="1" ht="36" customHeight="1">
      <c r="A29" s="87" t="s">
        <v>221</v>
      </c>
      <c r="B29" s="128" t="s">
        <v>225</v>
      </c>
      <c r="C29" s="142" t="s">
        <v>90</v>
      </c>
      <c r="D29" s="142" t="s">
        <v>160</v>
      </c>
      <c r="E29" s="141" t="s">
        <v>159</v>
      </c>
      <c r="F29" s="129" t="s">
        <v>224</v>
      </c>
      <c r="G29" s="128" t="s">
        <v>223</v>
      </c>
      <c r="H29" s="129" t="s">
        <v>222</v>
      </c>
    </row>
    <row r="30" spans="1:8" ht="6" customHeight="1">
      <c r="A30" s="56"/>
      <c r="B30" s="140"/>
      <c r="C30" s="139"/>
      <c r="D30" s="139"/>
      <c r="E30" s="138"/>
      <c r="F30" s="124"/>
      <c r="G30" s="123"/>
      <c r="H30" s="125"/>
    </row>
    <row r="31" spans="1:8" ht="10.5" customHeight="1">
      <c r="A31" s="169" t="s">
        <v>213</v>
      </c>
      <c r="B31" s="137">
        <v>4865727</v>
      </c>
      <c r="C31" s="121">
        <v>961741</v>
      </c>
      <c r="D31" s="121">
        <v>2465986</v>
      </c>
      <c r="E31" s="121">
        <v>4352608</v>
      </c>
      <c r="F31" s="121">
        <v>1759918</v>
      </c>
      <c r="G31" s="136">
        <v>463741</v>
      </c>
      <c r="H31" s="121">
        <v>14477806</v>
      </c>
    </row>
    <row r="32" spans="1:8" ht="10.5" customHeight="1">
      <c r="A32" s="168" t="s">
        <v>212</v>
      </c>
      <c r="B32" s="137">
        <v>5709577</v>
      </c>
      <c r="C32" s="121">
        <v>884999</v>
      </c>
      <c r="D32" s="121">
        <v>2367146</v>
      </c>
      <c r="E32" s="121">
        <v>3871378</v>
      </c>
      <c r="F32" s="121">
        <v>1664541</v>
      </c>
      <c r="G32" s="136">
        <v>447400</v>
      </c>
      <c r="H32" s="121">
        <v>13142673</v>
      </c>
    </row>
    <row r="33" spans="1:8" ht="10.5" customHeight="1">
      <c r="A33" s="168" t="s">
        <v>211</v>
      </c>
      <c r="B33" s="137">
        <v>6356410</v>
      </c>
      <c r="C33" s="121">
        <v>915730</v>
      </c>
      <c r="D33" s="121">
        <v>2339004</v>
      </c>
      <c r="E33" s="121">
        <v>3485186</v>
      </c>
      <c r="F33" s="121">
        <v>1529703</v>
      </c>
      <c r="G33" s="136">
        <v>423699</v>
      </c>
      <c r="H33" s="121">
        <v>11767840</v>
      </c>
    </row>
    <row r="34" spans="1:8" ht="10.5" customHeight="1">
      <c r="A34" s="168" t="s">
        <v>210</v>
      </c>
      <c r="B34" s="137">
        <v>6323301</v>
      </c>
      <c r="C34" s="121">
        <v>1325579</v>
      </c>
      <c r="D34" s="121">
        <v>2743181</v>
      </c>
      <c r="E34" s="121">
        <v>3126915</v>
      </c>
      <c r="F34" s="121">
        <v>1392946</v>
      </c>
      <c r="G34" s="136">
        <v>399724</v>
      </c>
      <c r="H34" s="121">
        <v>10351601</v>
      </c>
    </row>
    <row r="35" spans="1:8" ht="10.5" customHeight="1">
      <c r="A35" s="167" t="s">
        <v>209</v>
      </c>
      <c r="B35" s="135">
        <v>6254907</v>
      </c>
      <c r="C35" s="119">
        <v>1602798</v>
      </c>
      <c r="D35" s="119">
        <v>4251509</v>
      </c>
      <c r="E35" s="119">
        <v>2577520</v>
      </c>
      <c r="F35" s="119">
        <v>1244407</v>
      </c>
      <c r="G35" s="134">
        <v>375472</v>
      </c>
      <c r="H35" s="119">
        <v>8892525</v>
      </c>
    </row>
    <row r="36" spans="1:8" ht="6" customHeight="1">
      <c r="A36" s="3"/>
      <c r="B36" s="118"/>
      <c r="C36" s="90"/>
      <c r="D36" s="90"/>
      <c r="E36" s="90"/>
      <c r="F36" s="90"/>
      <c r="G36" s="90"/>
      <c r="H36" s="90"/>
    </row>
    <row r="37" spans="1:8" ht="10.5" customHeight="1">
      <c r="A37" s="8" t="s">
        <v>155</v>
      </c>
      <c r="B37" s="92">
        <v>0.3</v>
      </c>
      <c r="C37" s="77">
        <v>0.1</v>
      </c>
      <c r="D37" s="77">
        <v>0.2</v>
      </c>
      <c r="E37" s="77">
        <v>0.1</v>
      </c>
      <c r="F37" s="77">
        <v>0.1</v>
      </c>
      <c r="G37" s="91">
        <v>0</v>
      </c>
      <c r="H37" s="77">
        <v>0.4</v>
      </c>
    </row>
    <row r="38" spans="1:8" ht="6" customHeight="1">
      <c r="A38" s="11"/>
      <c r="B38" s="118"/>
      <c r="C38" s="90"/>
      <c r="D38" s="90"/>
      <c r="E38" s="90"/>
      <c r="F38" s="90"/>
      <c r="G38" s="90"/>
      <c r="H38" s="90"/>
    </row>
    <row r="39" spans="1:8" ht="10.5" customHeight="1">
      <c r="A39" s="12" t="s">
        <v>208</v>
      </c>
      <c r="B39" s="133">
        <v>768854</v>
      </c>
      <c r="C39" s="114">
        <v>521699</v>
      </c>
      <c r="D39" s="114">
        <v>689721</v>
      </c>
      <c r="E39" s="114">
        <v>722502</v>
      </c>
      <c r="F39" s="114">
        <v>810790</v>
      </c>
      <c r="G39" s="132">
        <v>71260</v>
      </c>
      <c r="H39" s="115">
        <v>0</v>
      </c>
    </row>
    <row r="40" spans="1:8" ht="10.5" customHeight="1">
      <c r="A40" s="12" t="s">
        <v>35</v>
      </c>
      <c r="B40" s="133">
        <v>3221337</v>
      </c>
      <c r="C40" s="114">
        <v>514296</v>
      </c>
      <c r="D40" s="114">
        <v>1539643</v>
      </c>
      <c r="E40" s="114">
        <v>908765</v>
      </c>
      <c r="F40" s="115">
        <v>0</v>
      </c>
      <c r="G40" s="132">
        <v>152248</v>
      </c>
      <c r="H40" s="115">
        <v>0</v>
      </c>
    </row>
    <row r="41" spans="1:8" ht="10.5" customHeight="1">
      <c r="A41" s="12" t="s">
        <v>173</v>
      </c>
      <c r="B41" s="116">
        <v>0</v>
      </c>
      <c r="C41" s="115">
        <v>0</v>
      </c>
      <c r="D41" s="115">
        <v>0</v>
      </c>
      <c r="E41" s="115">
        <v>0</v>
      </c>
      <c r="F41" s="115">
        <v>0</v>
      </c>
      <c r="G41" s="115">
        <v>0</v>
      </c>
      <c r="H41" s="115">
        <v>0</v>
      </c>
    </row>
    <row r="42" spans="1:8" ht="10.5" customHeight="1">
      <c r="A42" s="12" t="s">
        <v>172</v>
      </c>
      <c r="B42" s="116">
        <v>0</v>
      </c>
      <c r="C42" s="115">
        <v>0</v>
      </c>
      <c r="D42" s="115">
        <v>0</v>
      </c>
      <c r="E42" s="115">
        <v>0</v>
      </c>
      <c r="F42" s="115">
        <v>0</v>
      </c>
      <c r="G42" s="115">
        <v>0</v>
      </c>
      <c r="H42" s="115">
        <v>0</v>
      </c>
    </row>
    <row r="43" spans="1:8" ht="10.5" customHeight="1">
      <c r="A43" s="12" t="s">
        <v>15</v>
      </c>
      <c r="B43" s="116">
        <v>0</v>
      </c>
      <c r="C43" s="115">
        <v>0</v>
      </c>
      <c r="D43" s="115">
        <v>0</v>
      </c>
      <c r="E43" s="115">
        <v>0</v>
      </c>
      <c r="F43" s="115">
        <v>0</v>
      </c>
      <c r="G43" s="115">
        <v>0</v>
      </c>
      <c r="H43" s="115">
        <v>0</v>
      </c>
    </row>
    <row r="44" spans="1:8" ht="10.5" customHeight="1">
      <c r="A44" s="12" t="s">
        <v>16</v>
      </c>
      <c r="B44" s="116">
        <v>0</v>
      </c>
      <c r="C44" s="115">
        <v>0</v>
      </c>
      <c r="D44" s="115">
        <v>0</v>
      </c>
      <c r="E44" s="115">
        <v>0</v>
      </c>
      <c r="F44" s="115">
        <v>0</v>
      </c>
      <c r="G44" s="115">
        <v>0</v>
      </c>
      <c r="H44" s="115">
        <v>0</v>
      </c>
    </row>
    <row r="45" spans="1:8" ht="10.5" customHeight="1">
      <c r="A45" s="12" t="s">
        <v>18</v>
      </c>
      <c r="B45" s="116">
        <v>0</v>
      </c>
      <c r="C45" s="115">
        <v>0</v>
      </c>
      <c r="D45" s="115">
        <v>0</v>
      </c>
      <c r="E45" s="115">
        <v>0</v>
      </c>
      <c r="F45" s="115">
        <v>0</v>
      </c>
      <c r="G45" s="115">
        <v>0</v>
      </c>
      <c r="H45" s="115">
        <v>0</v>
      </c>
    </row>
    <row r="46" spans="1:8" ht="10.5" customHeight="1">
      <c r="A46" s="117" t="s">
        <v>171</v>
      </c>
      <c r="B46" s="133">
        <v>2264716</v>
      </c>
      <c r="C46" s="114">
        <v>566803</v>
      </c>
      <c r="D46" s="114">
        <v>2022145</v>
      </c>
      <c r="E46" s="114">
        <v>903933</v>
      </c>
      <c r="F46" s="114">
        <v>376757</v>
      </c>
      <c r="G46" s="132">
        <v>145464</v>
      </c>
      <c r="H46" s="114">
        <v>8670017</v>
      </c>
    </row>
    <row r="47" spans="1:8" ht="10.5" customHeight="1">
      <c r="A47" s="12" t="s">
        <v>207</v>
      </c>
      <c r="B47" s="116">
        <v>0</v>
      </c>
      <c r="C47" s="115">
        <v>0</v>
      </c>
      <c r="D47" s="115">
        <v>0</v>
      </c>
      <c r="E47" s="114">
        <v>18000</v>
      </c>
      <c r="F47" s="114">
        <v>41000</v>
      </c>
      <c r="G47" s="115">
        <v>0</v>
      </c>
      <c r="H47" s="114">
        <v>180168</v>
      </c>
    </row>
    <row r="48" spans="1:8" ht="10.5" customHeight="1">
      <c r="A48" s="12" t="s">
        <v>206</v>
      </c>
      <c r="B48" s="116">
        <v>0</v>
      </c>
      <c r="C48" s="115">
        <v>0</v>
      </c>
      <c r="D48" s="114">
        <v>0</v>
      </c>
      <c r="E48" s="114">
        <v>24320</v>
      </c>
      <c r="F48" s="114">
        <v>15860</v>
      </c>
      <c r="G48" s="132">
        <v>6500</v>
      </c>
      <c r="H48" s="114">
        <v>42340</v>
      </c>
    </row>
    <row r="49" spans="1:8" ht="6" customHeight="1">
      <c r="A49" s="12"/>
      <c r="B49" s="131"/>
      <c r="C49" s="123"/>
      <c r="D49" s="123"/>
      <c r="E49" s="123"/>
      <c r="F49" s="123"/>
      <c r="G49" s="130"/>
      <c r="H49" s="130"/>
    </row>
    <row r="50" spans="1:8" s="83" customFormat="1" ht="36" customHeight="1">
      <c r="A50" s="87" t="s">
        <v>221</v>
      </c>
      <c r="B50" s="129" t="s">
        <v>220</v>
      </c>
      <c r="C50" s="128" t="s">
        <v>219</v>
      </c>
      <c r="D50" s="129" t="s">
        <v>218</v>
      </c>
      <c r="E50" s="128" t="s">
        <v>217</v>
      </c>
      <c r="F50" s="127" t="s">
        <v>216</v>
      </c>
      <c r="G50" s="128" t="s">
        <v>215</v>
      </c>
      <c r="H50" s="127" t="s">
        <v>214</v>
      </c>
    </row>
    <row r="51" spans="1:8" ht="6" customHeight="1">
      <c r="A51" s="56"/>
      <c r="B51" s="126"/>
      <c r="C51" s="125"/>
      <c r="D51" s="124"/>
      <c r="E51" s="123"/>
      <c r="F51" s="123"/>
      <c r="G51" s="124"/>
      <c r="H51" s="123"/>
    </row>
    <row r="52" spans="1:8" ht="10.5" customHeight="1">
      <c r="A52" s="169" t="s">
        <v>213</v>
      </c>
      <c r="B52" s="122">
        <v>2620000</v>
      </c>
      <c r="C52" s="121">
        <v>2874500</v>
      </c>
      <c r="D52" s="121">
        <v>7816072</v>
      </c>
      <c r="E52" s="121">
        <v>170341007</v>
      </c>
      <c r="F52" s="121">
        <v>437541322</v>
      </c>
      <c r="G52" s="121">
        <v>10144648</v>
      </c>
      <c r="H52" s="121">
        <v>379457871</v>
      </c>
    </row>
    <row r="53" spans="1:8" ht="10.5" customHeight="1">
      <c r="A53" s="168" t="s">
        <v>212</v>
      </c>
      <c r="B53" s="122">
        <v>1501000</v>
      </c>
      <c r="C53" s="121">
        <v>1918850</v>
      </c>
      <c r="D53" s="121">
        <v>7955051</v>
      </c>
      <c r="E53" s="121">
        <v>167181911</v>
      </c>
      <c r="F53" s="121">
        <v>406773209</v>
      </c>
      <c r="G53" s="121">
        <v>11426228</v>
      </c>
      <c r="H53" s="121">
        <v>384455050</v>
      </c>
    </row>
    <row r="54" spans="1:8" ht="10.5" customHeight="1">
      <c r="A54" s="168" t="s">
        <v>211</v>
      </c>
      <c r="B54" s="122">
        <v>0</v>
      </c>
      <c r="C54" s="121">
        <v>4209700</v>
      </c>
      <c r="D54" s="121">
        <v>7624733</v>
      </c>
      <c r="E54" s="121">
        <v>162833178</v>
      </c>
      <c r="F54" s="121">
        <v>390103113</v>
      </c>
      <c r="G54" s="121">
        <v>11149783</v>
      </c>
      <c r="H54" s="121">
        <v>389640264</v>
      </c>
    </row>
    <row r="55" spans="1:8" ht="10.5" customHeight="1">
      <c r="A55" s="168" t="s">
        <v>210</v>
      </c>
      <c r="B55" s="122">
        <v>0</v>
      </c>
      <c r="C55" s="121">
        <v>8671550</v>
      </c>
      <c r="D55" s="121">
        <v>7157429</v>
      </c>
      <c r="E55" s="121">
        <v>160269837</v>
      </c>
      <c r="F55" s="121">
        <v>375816079</v>
      </c>
      <c r="G55" s="121">
        <v>9545958</v>
      </c>
      <c r="H55" s="121">
        <v>385737390</v>
      </c>
    </row>
    <row r="56" spans="1:8" ht="10.5" customHeight="1">
      <c r="A56" s="167" t="s">
        <v>209</v>
      </c>
      <c r="B56" s="120">
        <v>0</v>
      </c>
      <c r="C56" s="119">
        <v>15998100</v>
      </c>
      <c r="D56" s="119">
        <v>6856539</v>
      </c>
      <c r="E56" s="119">
        <v>160843482</v>
      </c>
      <c r="F56" s="119">
        <v>365154506</v>
      </c>
      <c r="G56" s="119">
        <v>7983150</v>
      </c>
      <c r="H56" s="119">
        <v>375729411</v>
      </c>
    </row>
    <row r="57" spans="1:8" ht="6" customHeight="1">
      <c r="A57" s="3"/>
      <c r="B57" s="118"/>
      <c r="C57" s="90"/>
      <c r="D57" s="90"/>
      <c r="E57" s="90"/>
      <c r="F57" s="90"/>
      <c r="G57" s="90"/>
      <c r="H57" s="90"/>
    </row>
    <row r="58" spans="1:8" ht="10.5" customHeight="1">
      <c r="A58" s="8" t="s">
        <v>72</v>
      </c>
      <c r="B58" s="116">
        <v>0</v>
      </c>
      <c r="C58" s="77">
        <v>0.8</v>
      </c>
      <c r="D58" s="77">
        <v>0.3</v>
      </c>
      <c r="E58" s="77">
        <v>7.5</v>
      </c>
      <c r="F58" s="77">
        <v>17</v>
      </c>
      <c r="G58" s="77">
        <v>0.4</v>
      </c>
      <c r="H58" s="77">
        <v>17.5</v>
      </c>
    </row>
    <row r="59" spans="1:8" ht="6" customHeight="1">
      <c r="A59" s="11"/>
      <c r="B59" s="118"/>
      <c r="C59" s="90"/>
      <c r="D59" s="90"/>
      <c r="E59" s="90"/>
      <c r="F59" s="90"/>
      <c r="G59" s="90"/>
      <c r="H59" s="90"/>
    </row>
    <row r="60" spans="1:8" ht="10.5" customHeight="1">
      <c r="A60" s="12" t="s">
        <v>208</v>
      </c>
      <c r="B60" s="116">
        <v>0</v>
      </c>
      <c r="C60" s="115">
        <v>0</v>
      </c>
      <c r="D60" s="114">
        <v>1134140</v>
      </c>
      <c r="E60" s="114">
        <v>36561323</v>
      </c>
      <c r="F60" s="114">
        <v>52635047</v>
      </c>
      <c r="G60" s="115">
        <v>0</v>
      </c>
      <c r="H60" s="114">
        <v>59970610</v>
      </c>
    </row>
    <row r="61" spans="1:8" ht="10.5" customHeight="1">
      <c r="A61" s="12" t="s">
        <v>35</v>
      </c>
      <c r="B61" s="116">
        <v>0</v>
      </c>
      <c r="C61" s="115">
        <v>0</v>
      </c>
      <c r="D61" s="115">
        <v>0</v>
      </c>
      <c r="E61" s="114">
        <v>23571003</v>
      </c>
      <c r="F61" s="114">
        <v>22689542</v>
      </c>
      <c r="G61" s="114">
        <v>3959828</v>
      </c>
      <c r="H61" s="114">
        <v>25830376</v>
      </c>
    </row>
    <row r="62" spans="1:8" ht="10.5" customHeight="1">
      <c r="A62" s="12" t="s">
        <v>173</v>
      </c>
      <c r="B62" s="116">
        <v>0</v>
      </c>
      <c r="C62" s="115">
        <v>0</v>
      </c>
      <c r="D62" s="114">
        <v>29319</v>
      </c>
      <c r="E62" s="115">
        <v>0</v>
      </c>
      <c r="F62" s="114">
        <v>54587564</v>
      </c>
      <c r="G62" s="114">
        <v>1536794</v>
      </c>
      <c r="H62" s="114">
        <v>45270316</v>
      </c>
    </row>
    <row r="63" spans="1:8" ht="10.5" customHeight="1">
      <c r="A63" s="12" t="s">
        <v>172</v>
      </c>
      <c r="B63" s="116">
        <v>0</v>
      </c>
      <c r="C63" s="115">
        <v>0</v>
      </c>
      <c r="D63" s="115">
        <v>0</v>
      </c>
      <c r="E63" s="115">
        <v>0</v>
      </c>
      <c r="F63" s="115">
        <v>0</v>
      </c>
      <c r="G63" s="115">
        <v>0</v>
      </c>
      <c r="H63" s="115">
        <v>0</v>
      </c>
    </row>
    <row r="64" spans="1:8" ht="10.5" customHeight="1">
      <c r="A64" s="12" t="s">
        <v>15</v>
      </c>
      <c r="B64" s="116">
        <v>0</v>
      </c>
      <c r="C64" s="115">
        <v>0</v>
      </c>
      <c r="D64" s="115">
        <v>0</v>
      </c>
      <c r="E64" s="115">
        <v>0</v>
      </c>
      <c r="F64" s="115">
        <v>0</v>
      </c>
      <c r="G64" s="115">
        <v>0</v>
      </c>
      <c r="H64" s="115">
        <v>0</v>
      </c>
    </row>
    <row r="65" spans="1:8" ht="10.5" customHeight="1">
      <c r="A65" s="12" t="s">
        <v>16</v>
      </c>
      <c r="B65" s="116">
        <v>0</v>
      </c>
      <c r="C65" s="115">
        <v>0</v>
      </c>
      <c r="D65" s="115">
        <v>0</v>
      </c>
      <c r="E65" s="115">
        <v>0</v>
      </c>
      <c r="F65" s="115">
        <v>0</v>
      </c>
      <c r="G65" s="115">
        <v>0</v>
      </c>
      <c r="H65" s="115">
        <v>0</v>
      </c>
    </row>
    <row r="66" spans="1:8" ht="10.5" customHeight="1">
      <c r="A66" s="12" t="s">
        <v>18</v>
      </c>
      <c r="B66" s="116">
        <v>0</v>
      </c>
      <c r="C66" s="115">
        <v>0</v>
      </c>
      <c r="D66" s="115">
        <v>0</v>
      </c>
      <c r="E66" s="115">
        <v>0</v>
      </c>
      <c r="F66" s="115">
        <v>0</v>
      </c>
      <c r="G66" s="115">
        <v>0</v>
      </c>
      <c r="H66" s="115">
        <v>0</v>
      </c>
    </row>
    <row r="67" spans="1:8" ht="10.5" customHeight="1">
      <c r="A67" s="117" t="s">
        <v>171</v>
      </c>
      <c r="B67" s="116">
        <v>0</v>
      </c>
      <c r="C67" s="115">
        <v>0</v>
      </c>
      <c r="D67" s="115">
        <v>433300</v>
      </c>
      <c r="E67" s="114">
        <v>48043703</v>
      </c>
      <c r="F67" s="114">
        <v>87125257</v>
      </c>
      <c r="G67" s="114">
        <v>2419528</v>
      </c>
      <c r="H67" s="114">
        <v>111324112</v>
      </c>
    </row>
    <row r="68" spans="1:8" ht="10.5" customHeight="1">
      <c r="A68" s="12" t="s">
        <v>207</v>
      </c>
      <c r="B68" s="116">
        <v>0</v>
      </c>
      <c r="C68" s="115">
        <v>0</v>
      </c>
      <c r="D68" s="115">
        <v>0</v>
      </c>
      <c r="E68" s="114">
        <v>49518010</v>
      </c>
      <c r="F68" s="114">
        <v>122755901</v>
      </c>
      <c r="G68" s="114">
        <v>67000</v>
      </c>
      <c r="H68" s="114">
        <v>84382000</v>
      </c>
    </row>
    <row r="69" spans="1:8" ht="10.5" customHeight="1">
      <c r="A69" s="12" t="s">
        <v>206</v>
      </c>
      <c r="B69" s="116">
        <v>0</v>
      </c>
      <c r="C69" s="114">
        <v>15998100</v>
      </c>
      <c r="D69" s="114">
        <v>5259780</v>
      </c>
      <c r="E69" s="114">
        <v>3149443</v>
      </c>
      <c r="F69" s="114">
        <v>25361195</v>
      </c>
      <c r="G69" s="115">
        <v>0</v>
      </c>
      <c r="H69" s="114">
        <v>48951997</v>
      </c>
    </row>
    <row r="70" spans="1:8" ht="6" customHeight="1">
      <c r="A70" s="14"/>
      <c r="B70" s="71"/>
      <c r="C70" s="70"/>
      <c r="D70" s="70"/>
      <c r="E70" s="70"/>
      <c r="F70" s="70"/>
      <c r="G70" s="70"/>
      <c r="H70" s="70"/>
    </row>
    <row r="71" spans="1:8" ht="10.5" customHeight="1">
      <c r="A71" s="113" t="s">
        <v>205</v>
      </c>
      <c r="B71" s="69"/>
    </row>
    <row r="72" spans="1:8" ht="10.5" customHeight="1">
      <c r="A72" s="15" t="s">
        <v>204</v>
      </c>
      <c r="B72" s="69"/>
    </row>
  </sheetData>
  <mergeCells count="34">
    <mergeCell ref="B14:C14"/>
    <mergeCell ref="E13:F13"/>
    <mergeCell ref="E14:F14"/>
    <mergeCell ref="B8:C8"/>
    <mergeCell ref="B10:C10"/>
    <mergeCell ref="E8:F8"/>
    <mergeCell ref="E10:F10"/>
    <mergeCell ref="E11:F11"/>
    <mergeCell ref="E12:F12"/>
    <mergeCell ref="B11:C11"/>
    <mergeCell ref="B12:C12"/>
    <mergeCell ref="B13:C13"/>
    <mergeCell ref="E16:F16"/>
    <mergeCell ref="E18:F18"/>
    <mergeCell ref="E19:F19"/>
    <mergeCell ref="E20:F20"/>
    <mergeCell ref="B18:C18"/>
    <mergeCell ref="B16:C16"/>
    <mergeCell ref="B19:C19"/>
    <mergeCell ref="B20:C20"/>
    <mergeCell ref="B24:C24"/>
    <mergeCell ref="B25:C25"/>
    <mergeCell ref="E27:F27"/>
    <mergeCell ref="E24:F24"/>
    <mergeCell ref="E25:F25"/>
    <mergeCell ref="E26:F26"/>
    <mergeCell ref="B27:C27"/>
    <mergeCell ref="B26:C26"/>
    <mergeCell ref="E21:F21"/>
    <mergeCell ref="E22:F22"/>
    <mergeCell ref="E23:F23"/>
    <mergeCell ref="B21:C21"/>
    <mergeCell ref="B22:C22"/>
    <mergeCell ref="B23:C23"/>
  </mergeCells>
  <phoneticPr fontId="14"/>
  <pageMargins left="0.6692913385826772" right="0.6692913385826772"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H74"/>
  <sheetViews>
    <sheetView zoomScaleNormal="100" workbookViewId="0"/>
  </sheetViews>
  <sheetFormatPr defaultRowHeight="10.5" customHeight="1"/>
  <cols>
    <col min="1" max="1" width="12.85546875" style="4" customWidth="1"/>
    <col min="2" max="8" width="12.85546875" customWidth="1"/>
  </cols>
  <sheetData>
    <row r="1" spans="1:8" ht="13.5" customHeight="1"/>
    <row r="2" spans="1:8" s="2" customFormat="1" ht="13.5" customHeight="1">
      <c r="A2" s="1" t="s">
        <v>134</v>
      </c>
      <c r="B2" s="1"/>
      <c r="C2" s="1"/>
      <c r="D2" s="1"/>
      <c r="E2" s="1"/>
      <c r="F2" s="1"/>
      <c r="G2" s="1"/>
      <c r="H2" s="1"/>
    </row>
    <row r="3" spans="1:8" s="2" customFormat="1" ht="10.5" customHeight="1">
      <c r="A3" s="112"/>
      <c r="B3" s="112"/>
      <c r="C3" s="112"/>
      <c r="D3" s="112"/>
      <c r="E3" s="112"/>
      <c r="F3" s="112"/>
      <c r="G3" s="112"/>
      <c r="H3" s="112"/>
    </row>
    <row r="4" spans="1:8" s="2" customFormat="1" ht="13.5">
      <c r="A4" s="1" t="s">
        <v>203</v>
      </c>
      <c r="B4" s="1"/>
      <c r="C4" s="1"/>
      <c r="D4" s="1"/>
      <c r="E4" s="1"/>
      <c r="F4" s="1"/>
      <c r="G4" s="1"/>
      <c r="H4" s="1"/>
    </row>
    <row r="5" spans="1:8" s="2" customFormat="1" ht="10.5" customHeight="1">
      <c r="A5" s="112"/>
      <c r="B5" s="112"/>
      <c r="C5" s="112"/>
      <c r="D5" s="112"/>
      <c r="E5" s="112"/>
      <c r="F5" s="112"/>
      <c r="G5" s="112"/>
      <c r="H5" s="112"/>
    </row>
    <row r="6" spans="1:8" ht="10.5" customHeight="1">
      <c r="A6" s="15" t="s">
        <v>202</v>
      </c>
      <c r="H6" s="158" t="s">
        <v>176</v>
      </c>
    </row>
    <row r="7" spans="1:8" s="83" customFormat="1" ht="36" customHeight="1">
      <c r="A7" s="87" t="s">
        <v>195</v>
      </c>
      <c r="B7" s="514" t="s">
        <v>166</v>
      </c>
      <c r="C7" s="515"/>
      <c r="D7" s="85" t="s">
        <v>165</v>
      </c>
      <c r="E7" s="514" t="s">
        <v>164</v>
      </c>
      <c r="F7" s="515"/>
      <c r="G7" s="86" t="s">
        <v>201</v>
      </c>
      <c r="H7" s="86" t="s">
        <v>200</v>
      </c>
    </row>
    <row r="8" spans="1:8" ht="6" customHeight="1">
      <c r="A8" s="56"/>
      <c r="B8" s="82"/>
      <c r="G8" s="81"/>
      <c r="H8" s="69"/>
    </row>
    <row r="9" spans="1:8" ht="10.5" customHeight="1">
      <c r="A9" s="36" t="s">
        <v>187</v>
      </c>
      <c r="B9" s="508">
        <v>2138714772</v>
      </c>
      <c r="C9" s="509"/>
      <c r="D9" s="157">
        <v>100</v>
      </c>
      <c r="E9" s="522">
        <v>1075452179</v>
      </c>
      <c r="F9" s="522"/>
      <c r="G9" s="155">
        <v>2941248</v>
      </c>
      <c r="H9" s="121">
        <v>2033522</v>
      </c>
    </row>
    <row r="10" spans="1:8" ht="10.5" customHeight="1">
      <c r="A10" s="9" t="s">
        <v>186</v>
      </c>
      <c r="B10" s="508">
        <v>2136045973</v>
      </c>
      <c r="C10" s="509"/>
      <c r="D10" s="157">
        <v>100</v>
      </c>
      <c r="E10" s="522">
        <v>1091344043</v>
      </c>
      <c r="F10" s="522"/>
      <c r="G10" s="155">
        <v>2987248</v>
      </c>
      <c r="H10" s="121">
        <v>1571735</v>
      </c>
    </row>
    <row r="11" spans="1:8" ht="10.5" customHeight="1">
      <c r="A11" s="9" t="s">
        <v>185</v>
      </c>
      <c r="B11" s="508">
        <v>2123407301</v>
      </c>
      <c r="C11" s="509"/>
      <c r="D11" s="157">
        <v>100</v>
      </c>
      <c r="E11" s="522">
        <v>1109933092</v>
      </c>
      <c r="F11" s="522"/>
      <c r="G11" s="155">
        <v>3065248</v>
      </c>
      <c r="H11" s="121">
        <v>1109948</v>
      </c>
    </row>
    <row r="12" spans="1:8" ht="10.5" customHeight="1">
      <c r="A12" s="9" t="s">
        <v>184</v>
      </c>
      <c r="B12" s="508">
        <v>2124001348</v>
      </c>
      <c r="C12" s="509"/>
      <c r="D12" s="157">
        <v>100</v>
      </c>
      <c r="E12" s="522">
        <v>1128503757</v>
      </c>
      <c r="F12" s="522"/>
      <c r="G12" s="155">
        <v>3119248</v>
      </c>
      <c r="H12" s="121">
        <v>0</v>
      </c>
    </row>
    <row r="13" spans="1:8" ht="10.5" customHeight="1">
      <c r="A13" s="50" t="s">
        <v>183</v>
      </c>
      <c r="B13" s="511">
        <v>2120424980</v>
      </c>
      <c r="C13" s="511"/>
      <c r="D13" s="153">
        <v>100</v>
      </c>
      <c r="E13" s="521">
        <v>1144410242</v>
      </c>
      <c r="F13" s="521"/>
      <c r="G13" s="151">
        <v>3153248</v>
      </c>
      <c r="H13" s="119">
        <v>0</v>
      </c>
    </row>
    <row r="14" spans="1:8" ht="6" customHeight="1">
      <c r="A14" s="164"/>
      <c r="B14" s="149"/>
      <c r="C14" s="149"/>
      <c r="D14" s="143"/>
      <c r="E14" s="145"/>
      <c r="F14" s="145"/>
      <c r="G14" s="124"/>
      <c r="H14" s="90"/>
    </row>
    <row r="15" spans="1:8" s="103" customFormat="1" ht="10.5" customHeight="1">
      <c r="A15" s="166" t="s">
        <v>72</v>
      </c>
      <c r="B15" s="517">
        <v>100</v>
      </c>
      <c r="C15" s="517"/>
      <c r="D15" s="148"/>
      <c r="E15" s="519">
        <v>54</v>
      </c>
      <c r="F15" s="519"/>
      <c r="G15" s="148">
        <v>0.1</v>
      </c>
      <c r="H15" s="115">
        <v>0</v>
      </c>
    </row>
    <row r="16" spans="1:8" ht="6" customHeight="1">
      <c r="A16" s="162"/>
      <c r="B16" s="146"/>
      <c r="C16" s="146"/>
      <c r="D16" s="143"/>
      <c r="E16" s="145"/>
      <c r="F16" s="145"/>
      <c r="G16" s="124"/>
      <c r="H16" s="114"/>
    </row>
    <row r="17" spans="1:8" ht="10.5" customHeight="1">
      <c r="A17" s="160" t="s">
        <v>182</v>
      </c>
      <c r="B17" s="509">
        <v>233708902</v>
      </c>
      <c r="C17" s="509"/>
      <c r="D17" s="143">
        <v>11</v>
      </c>
      <c r="E17" s="518">
        <v>70095979</v>
      </c>
      <c r="F17" s="518"/>
      <c r="G17" s="115">
        <v>0</v>
      </c>
      <c r="H17" s="115">
        <v>0</v>
      </c>
    </row>
    <row r="18" spans="1:8" ht="10.5" customHeight="1">
      <c r="A18" s="160" t="s">
        <v>35</v>
      </c>
      <c r="B18" s="509">
        <v>129077646</v>
      </c>
      <c r="C18" s="509"/>
      <c r="D18" s="143">
        <v>6.1</v>
      </c>
      <c r="E18" s="518">
        <v>51907556</v>
      </c>
      <c r="F18" s="518"/>
      <c r="G18" s="115">
        <v>0</v>
      </c>
      <c r="H18" s="115">
        <v>0</v>
      </c>
    </row>
    <row r="19" spans="1:8" ht="10.5" customHeight="1">
      <c r="A19" s="160" t="s">
        <v>173</v>
      </c>
      <c r="B19" s="509">
        <v>172444813</v>
      </c>
      <c r="C19" s="509"/>
      <c r="D19" s="143">
        <v>8.1</v>
      </c>
      <c r="E19" s="518">
        <v>65416236</v>
      </c>
      <c r="F19" s="518"/>
      <c r="G19" s="115">
        <v>0</v>
      </c>
      <c r="H19" s="115">
        <v>0</v>
      </c>
    </row>
    <row r="20" spans="1:8" ht="10.5" customHeight="1">
      <c r="A20" s="160" t="s">
        <v>172</v>
      </c>
      <c r="B20" s="509">
        <v>4870901</v>
      </c>
      <c r="C20" s="509"/>
      <c r="D20" s="143">
        <v>0.2</v>
      </c>
      <c r="E20" s="518">
        <v>4870901</v>
      </c>
      <c r="F20" s="518"/>
      <c r="G20" s="115">
        <v>0</v>
      </c>
      <c r="H20" s="115">
        <v>0</v>
      </c>
    </row>
    <row r="21" spans="1:8" ht="10.5" customHeight="1">
      <c r="A21" s="160" t="s">
        <v>15</v>
      </c>
      <c r="B21" s="509">
        <v>3153248</v>
      </c>
      <c r="C21" s="509"/>
      <c r="D21" s="143">
        <v>0.2</v>
      </c>
      <c r="E21" s="518">
        <v>0</v>
      </c>
      <c r="F21" s="518"/>
      <c r="G21" s="115">
        <v>3153248</v>
      </c>
      <c r="H21" s="115">
        <v>0</v>
      </c>
    </row>
    <row r="22" spans="1:8" ht="10.5" customHeight="1">
      <c r="A22" s="160" t="s">
        <v>16</v>
      </c>
      <c r="B22" s="509">
        <v>1876939</v>
      </c>
      <c r="C22" s="509"/>
      <c r="D22" s="143">
        <v>0.1</v>
      </c>
      <c r="E22" s="518">
        <v>1876939</v>
      </c>
      <c r="F22" s="518"/>
      <c r="G22" s="115">
        <v>0</v>
      </c>
      <c r="H22" s="115">
        <v>0</v>
      </c>
    </row>
    <row r="23" spans="1:8" ht="10.5" customHeight="1">
      <c r="A23" s="160" t="s">
        <v>18</v>
      </c>
      <c r="B23" s="509">
        <v>56635</v>
      </c>
      <c r="C23" s="509"/>
      <c r="D23" s="143">
        <v>0</v>
      </c>
      <c r="E23" s="518">
        <v>56635</v>
      </c>
      <c r="F23" s="518"/>
      <c r="G23" s="115">
        <v>0</v>
      </c>
      <c r="H23" s="115">
        <v>0</v>
      </c>
    </row>
    <row r="24" spans="1:8" ht="10.5" customHeight="1">
      <c r="A24" s="161" t="s">
        <v>171</v>
      </c>
      <c r="B24" s="509">
        <v>312067870</v>
      </c>
      <c r="C24" s="509"/>
      <c r="D24" s="143">
        <v>14.7</v>
      </c>
      <c r="E24" s="518">
        <v>36838412</v>
      </c>
      <c r="F24" s="518"/>
      <c r="G24" s="115">
        <v>0</v>
      </c>
      <c r="H24" s="115">
        <v>0</v>
      </c>
    </row>
    <row r="25" spans="1:8" ht="10.5" customHeight="1">
      <c r="A25" s="160" t="s">
        <v>181</v>
      </c>
      <c r="B25" s="509">
        <v>835738931</v>
      </c>
      <c r="C25" s="509"/>
      <c r="D25" s="143">
        <v>39.4</v>
      </c>
      <c r="E25" s="518">
        <v>589678722</v>
      </c>
      <c r="F25" s="518"/>
      <c r="G25" s="115">
        <v>0</v>
      </c>
      <c r="H25" s="115">
        <v>0</v>
      </c>
    </row>
    <row r="26" spans="1:8" ht="10.5" customHeight="1">
      <c r="A26" s="160" t="s">
        <v>180</v>
      </c>
      <c r="B26" s="509">
        <v>427429095</v>
      </c>
      <c r="C26" s="509"/>
      <c r="D26" s="143">
        <v>20.2</v>
      </c>
      <c r="E26" s="518">
        <v>323668862</v>
      </c>
      <c r="F26" s="518"/>
      <c r="G26" s="115">
        <v>0</v>
      </c>
      <c r="H26" s="115">
        <v>0</v>
      </c>
    </row>
    <row r="27" spans="1:8" ht="6" customHeight="1">
      <c r="A27" s="159"/>
      <c r="B27" s="124"/>
      <c r="C27" s="123"/>
      <c r="D27" s="123"/>
      <c r="E27" s="123"/>
      <c r="F27" s="123"/>
      <c r="G27" s="123"/>
      <c r="H27" s="130"/>
    </row>
    <row r="28" spans="1:8" s="83" customFormat="1" ht="36" customHeight="1">
      <c r="A28" s="87" t="s">
        <v>195</v>
      </c>
      <c r="B28" s="128" t="s">
        <v>199</v>
      </c>
      <c r="C28" s="142" t="s">
        <v>90</v>
      </c>
      <c r="D28" s="142" t="s">
        <v>160</v>
      </c>
      <c r="E28" s="141" t="s">
        <v>159</v>
      </c>
      <c r="F28" s="129" t="s">
        <v>198</v>
      </c>
      <c r="G28" s="128" t="s">
        <v>197</v>
      </c>
      <c r="H28" s="129" t="s">
        <v>196</v>
      </c>
    </row>
    <row r="29" spans="1:8" ht="6" customHeight="1">
      <c r="A29" s="56"/>
      <c r="B29" s="140"/>
      <c r="C29" s="139"/>
      <c r="D29" s="139"/>
      <c r="E29" s="138"/>
      <c r="F29" s="124"/>
      <c r="G29" s="123"/>
      <c r="H29" s="125"/>
    </row>
    <row r="30" spans="1:8" ht="10.5" customHeight="1">
      <c r="A30" s="36" t="s">
        <v>187</v>
      </c>
      <c r="B30" s="137">
        <v>4382578</v>
      </c>
      <c r="C30" s="121">
        <v>1045060</v>
      </c>
      <c r="D30" s="121">
        <v>2563290</v>
      </c>
      <c r="E30" s="121">
        <v>4674696</v>
      </c>
      <c r="F30" s="121">
        <v>1892078</v>
      </c>
      <c r="G30" s="136">
        <v>476997</v>
      </c>
      <c r="H30" s="121">
        <v>15772529</v>
      </c>
    </row>
    <row r="31" spans="1:8" ht="10.5" customHeight="1">
      <c r="A31" s="9" t="s">
        <v>186</v>
      </c>
      <c r="B31" s="137">
        <v>4865727</v>
      </c>
      <c r="C31" s="121">
        <v>961741</v>
      </c>
      <c r="D31" s="121">
        <v>2465986</v>
      </c>
      <c r="E31" s="121">
        <v>4352608</v>
      </c>
      <c r="F31" s="121">
        <v>1759918</v>
      </c>
      <c r="G31" s="136">
        <v>463741</v>
      </c>
      <c r="H31" s="121">
        <v>14477806</v>
      </c>
    </row>
    <row r="32" spans="1:8" ht="10.5" customHeight="1">
      <c r="A32" s="9" t="s">
        <v>185</v>
      </c>
      <c r="B32" s="137">
        <v>5709577</v>
      </c>
      <c r="C32" s="121">
        <v>884999</v>
      </c>
      <c r="D32" s="121">
        <v>2367146</v>
      </c>
      <c r="E32" s="121">
        <v>3871378</v>
      </c>
      <c r="F32" s="121">
        <v>1664541</v>
      </c>
      <c r="G32" s="136">
        <v>447400</v>
      </c>
      <c r="H32" s="121">
        <v>13142673</v>
      </c>
    </row>
    <row r="33" spans="1:8" ht="10.5" customHeight="1">
      <c r="A33" s="9" t="s">
        <v>184</v>
      </c>
      <c r="B33" s="137">
        <v>6356410</v>
      </c>
      <c r="C33" s="121">
        <v>915730</v>
      </c>
      <c r="D33" s="121">
        <v>2339004</v>
      </c>
      <c r="E33" s="121">
        <v>3485186</v>
      </c>
      <c r="F33" s="121">
        <v>1529703</v>
      </c>
      <c r="G33" s="136">
        <v>423699</v>
      </c>
      <c r="H33" s="121">
        <v>11767840</v>
      </c>
    </row>
    <row r="34" spans="1:8" ht="10.5" customHeight="1">
      <c r="A34" s="50" t="s">
        <v>183</v>
      </c>
      <c r="B34" s="119">
        <v>6323301</v>
      </c>
      <c r="C34" s="119">
        <v>1325579</v>
      </c>
      <c r="D34" s="119">
        <v>2743181</v>
      </c>
      <c r="E34" s="119">
        <v>3126915</v>
      </c>
      <c r="F34" s="119">
        <v>1392946</v>
      </c>
      <c r="G34" s="134">
        <v>399724</v>
      </c>
      <c r="H34" s="119">
        <v>10351601</v>
      </c>
    </row>
    <row r="35" spans="1:8" ht="6" customHeight="1">
      <c r="A35" s="164"/>
      <c r="B35" s="90"/>
      <c r="C35" s="90"/>
      <c r="D35" s="90"/>
      <c r="E35" s="90"/>
      <c r="F35" s="90"/>
      <c r="G35" s="90"/>
      <c r="H35" s="90"/>
    </row>
    <row r="36" spans="1:8" ht="10.5" customHeight="1">
      <c r="A36" s="163" t="s">
        <v>155</v>
      </c>
      <c r="B36" s="77">
        <v>0.3</v>
      </c>
      <c r="C36" s="77">
        <v>0.1</v>
      </c>
      <c r="D36" s="77">
        <v>0.1</v>
      </c>
      <c r="E36" s="77">
        <v>0.1</v>
      </c>
      <c r="F36" s="77">
        <v>0.1</v>
      </c>
      <c r="G36" s="91">
        <v>0</v>
      </c>
      <c r="H36" s="77">
        <v>0.5</v>
      </c>
    </row>
    <row r="37" spans="1:8" ht="6" customHeight="1">
      <c r="A37" s="162"/>
      <c r="B37" s="90"/>
      <c r="C37" s="90"/>
      <c r="D37" s="90"/>
      <c r="E37" s="90"/>
      <c r="F37" s="90"/>
      <c r="G37" s="90"/>
      <c r="H37" s="90"/>
    </row>
    <row r="38" spans="1:8" ht="10.5" customHeight="1">
      <c r="A38" s="160" t="s">
        <v>182</v>
      </c>
      <c r="B38" s="114">
        <v>803985</v>
      </c>
      <c r="C38" s="114">
        <v>572684</v>
      </c>
      <c r="D38" s="114">
        <v>733014</v>
      </c>
      <c r="E38" s="114">
        <v>916766</v>
      </c>
      <c r="F38" s="114">
        <v>889234</v>
      </c>
      <c r="G38" s="132">
        <v>76217</v>
      </c>
      <c r="H38" s="115">
        <v>0</v>
      </c>
    </row>
    <row r="39" spans="1:8" ht="10.5" customHeight="1">
      <c r="A39" s="160" t="s">
        <v>35</v>
      </c>
      <c r="B39" s="114">
        <v>3300970</v>
      </c>
      <c r="C39" s="114">
        <v>411585</v>
      </c>
      <c r="D39" s="114">
        <v>604309</v>
      </c>
      <c r="E39" s="114">
        <v>945428</v>
      </c>
      <c r="F39" s="115">
        <v>0</v>
      </c>
      <c r="G39" s="132">
        <v>159615</v>
      </c>
      <c r="H39" s="115">
        <v>0</v>
      </c>
    </row>
    <row r="40" spans="1:8" ht="10.5" customHeight="1">
      <c r="A40" s="160" t="s">
        <v>173</v>
      </c>
      <c r="B40" s="115">
        <v>0</v>
      </c>
      <c r="C40" s="115">
        <v>0</v>
      </c>
      <c r="D40" s="115">
        <v>0</v>
      </c>
      <c r="E40" s="115">
        <v>0</v>
      </c>
      <c r="F40" s="115">
        <v>0</v>
      </c>
      <c r="G40" s="115">
        <v>0</v>
      </c>
      <c r="H40" s="115">
        <v>0</v>
      </c>
    </row>
    <row r="41" spans="1:8" ht="10.5" customHeight="1">
      <c r="A41" s="160" t="s">
        <v>172</v>
      </c>
      <c r="B41" s="115">
        <v>0</v>
      </c>
      <c r="C41" s="115">
        <v>0</v>
      </c>
      <c r="D41" s="115">
        <v>0</v>
      </c>
      <c r="E41" s="115">
        <v>0</v>
      </c>
      <c r="F41" s="115">
        <v>0</v>
      </c>
      <c r="G41" s="115">
        <v>0</v>
      </c>
      <c r="H41" s="115">
        <v>0</v>
      </c>
    </row>
    <row r="42" spans="1:8" ht="10.5" customHeight="1">
      <c r="A42" s="160" t="s">
        <v>15</v>
      </c>
      <c r="B42" s="115">
        <v>0</v>
      </c>
      <c r="C42" s="115">
        <v>0</v>
      </c>
      <c r="D42" s="115">
        <v>0</v>
      </c>
      <c r="E42" s="115">
        <v>0</v>
      </c>
      <c r="F42" s="115">
        <v>0</v>
      </c>
      <c r="G42" s="115">
        <v>0</v>
      </c>
      <c r="H42" s="115">
        <v>0</v>
      </c>
    </row>
    <row r="43" spans="1:8" ht="10.5" customHeight="1">
      <c r="A43" s="160" t="s">
        <v>16</v>
      </c>
      <c r="B43" s="115">
        <v>0</v>
      </c>
      <c r="C43" s="115">
        <v>0</v>
      </c>
      <c r="D43" s="115">
        <v>0</v>
      </c>
      <c r="E43" s="115">
        <v>0</v>
      </c>
      <c r="F43" s="115">
        <v>0</v>
      </c>
      <c r="G43" s="115">
        <v>0</v>
      </c>
      <c r="H43" s="115">
        <v>0</v>
      </c>
    </row>
    <row r="44" spans="1:8" ht="10.5" customHeight="1">
      <c r="A44" s="160" t="s">
        <v>18</v>
      </c>
      <c r="B44" s="115">
        <v>0</v>
      </c>
      <c r="C44" s="115">
        <v>0</v>
      </c>
      <c r="D44" s="115">
        <v>0</v>
      </c>
      <c r="E44" s="115">
        <v>0</v>
      </c>
      <c r="F44" s="115">
        <v>0</v>
      </c>
      <c r="G44" s="115">
        <v>0</v>
      </c>
      <c r="H44" s="115">
        <v>0</v>
      </c>
    </row>
    <row r="45" spans="1:8" ht="10.5" customHeight="1">
      <c r="A45" s="161" t="s">
        <v>171</v>
      </c>
      <c r="B45" s="114">
        <v>2218346</v>
      </c>
      <c r="C45" s="114">
        <v>341310</v>
      </c>
      <c r="D45" s="114">
        <v>1403758</v>
      </c>
      <c r="E45" s="114">
        <v>928921</v>
      </c>
      <c r="F45" s="114">
        <v>436972</v>
      </c>
      <c r="G45" s="132">
        <v>151942</v>
      </c>
      <c r="H45" s="114">
        <v>10114829</v>
      </c>
    </row>
    <row r="46" spans="1:8" ht="10.5" customHeight="1">
      <c r="A46" s="160" t="s">
        <v>181</v>
      </c>
      <c r="B46" s="115">
        <v>0</v>
      </c>
      <c r="C46" s="115">
        <v>0</v>
      </c>
      <c r="D46" s="115">
        <v>0</v>
      </c>
      <c r="E46" s="114">
        <v>18000</v>
      </c>
      <c r="F46" s="114">
        <v>41000</v>
      </c>
      <c r="G46" s="115">
        <v>0</v>
      </c>
      <c r="H46" s="114">
        <v>190952</v>
      </c>
    </row>
    <row r="47" spans="1:8" ht="10.5" customHeight="1">
      <c r="A47" s="160" t="s">
        <v>180</v>
      </c>
      <c r="B47" s="115">
        <v>0</v>
      </c>
      <c r="C47" s="115">
        <v>0</v>
      </c>
      <c r="D47" s="114">
        <v>2100</v>
      </c>
      <c r="E47" s="114">
        <v>317800</v>
      </c>
      <c r="F47" s="114">
        <v>25740</v>
      </c>
      <c r="G47" s="132">
        <v>11950</v>
      </c>
      <c r="H47" s="114">
        <v>45820</v>
      </c>
    </row>
    <row r="48" spans="1:8" ht="6" customHeight="1">
      <c r="A48" s="159"/>
      <c r="B48" s="130"/>
      <c r="C48" s="123"/>
      <c r="D48" s="123"/>
      <c r="E48" s="123"/>
      <c r="F48" s="123"/>
      <c r="G48" s="130"/>
      <c r="H48" s="130"/>
    </row>
    <row r="49" spans="1:8" s="83" customFormat="1" ht="36" customHeight="1">
      <c r="A49" s="87" t="s">
        <v>195</v>
      </c>
      <c r="B49" s="129" t="s">
        <v>194</v>
      </c>
      <c r="C49" s="128" t="s">
        <v>193</v>
      </c>
      <c r="D49" s="129" t="s">
        <v>192</v>
      </c>
      <c r="E49" s="128" t="s">
        <v>191</v>
      </c>
      <c r="F49" s="127" t="s">
        <v>190</v>
      </c>
      <c r="G49" s="128" t="s">
        <v>189</v>
      </c>
      <c r="H49" s="127" t="s">
        <v>188</v>
      </c>
    </row>
    <row r="50" spans="1:8" ht="6" customHeight="1">
      <c r="A50" s="56"/>
      <c r="B50" s="126"/>
      <c r="C50" s="125"/>
      <c r="D50" s="124"/>
      <c r="E50" s="123"/>
      <c r="F50" s="123"/>
      <c r="G50" s="124"/>
      <c r="H50" s="123"/>
    </row>
    <row r="51" spans="1:8" ht="10.5" customHeight="1">
      <c r="A51" s="36" t="s">
        <v>187</v>
      </c>
      <c r="B51" s="122">
        <v>1678000</v>
      </c>
      <c r="C51" s="121">
        <v>3181000</v>
      </c>
      <c r="D51" s="121">
        <v>8072205</v>
      </c>
      <c r="E51" s="121">
        <v>173802902</v>
      </c>
      <c r="F51" s="121">
        <v>454846447</v>
      </c>
      <c r="G51" s="121">
        <v>9130752</v>
      </c>
      <c r="H51" s="121">
        <v>376769289</v>
      </c>
    </row>
    <row r="52" spans="1:8" ht="10.5" customHeight="1">
      <c r="A52" s="9" t="s">
        <v>186</v>
      </c>
      <c r="B52" s="122">
        <v>2620000</v>
      </c>
      <c r="C52" s="121">
        <v>2874500</v>
      </c>
      <c r="D52" s="121">
        <v>7816072</v>
      </c>
      <c r="E52" s="121">
        <v>170341007</v>
      </c>
      <c r="F52" s="121">
        <v>437541322</v>
      </c>
      <c r="G52" s="121">
        <v>10144648</v>
      </c>
      <c r="H52" s="121">
        <v>379457871</v>
      </c>
    </row>
    <row r="53" spans="1:8" ht="10.5" customHeight="1">
      <c r="A53" s="9" t="s">
        <v>185</v>
      </c>
      <c r="B53" s="122">
        <v>1501000</v>
      </c>
      <c r="C53" s="121">
        <v>1918850</v>
      </c>
      <c r="D53" s="121">
        <v>7955051</v>
      </c>
      <c r="E53" s="121">
        <v>167181911</v>
      </c>
      <c r="F53" s="121">
        <v>406773209</v>
      </c>
      <c r="G53" s="121">
        <v>11426228</v>
      </c>
      <c r="H53" s="121">
        <v>384455050</v>
      </c>
    </row>
    <row r="54" spans="1:8" ht="10.5" customHeight="1">
      <c r="A54" s="51" t="s">
        <v>184</v>
      </c>
      <c r="B54" s="136">
        <v>0</v>
      </c>
      <c r="C54" s="121">
        <v>4209700</v>
      </c>
      <c r="D54" s="121">
        <v>7624733</v>
      </c>
      <c r="E54" s="121">
        <v>162833178</v>
      </c>
      <c r="F54" s="121">
        <v>390103113</v>
      </c>
      <c r="G54" s="121">
        <v>11149783</v>
      </c>
      <c r="H54" s="121">
        <v>389640264</v>
      </c>
    </row>
    <row r="55" spans="1:8" ht="10.5" customHeight="1">
      <c r="A55" s="50" t="s">
        <v>183</v>
      </c>
      <c r="B55" s="134">
        <v>0</v>
      </c>
      <c r="C55" s="119">
        <v>8671550</v>
      </c>
      <c r="D55" s="119">
        <v>7157429</v>
      </c>
      <c r="E55" s="119">
        <v>160269837</v>
      </c>
      <c r="F55" s="119">
        <v>375816079</v>
      </c>
      <c r="G55" s="119">
        <v>9545958</v>
      </c>
      <c r="H55" s="119">
        <v>385737390</v>
      </c>
    </row>
    <row r="56" spans="1:8" ht="6" customHeight="1">
      <c r="A56" s="164"/>
      <c r="B56" s="90"/>
      <c r="C56" s="90"/>
      <c r="D56" s="90"/>
      <c r="E56" s="90"/>
      <c r="F56" s="90"/>
      <c r="G56" s="90"/>
      <c r="H56" s="90"/>
    </row>
    <row r="57" spans="1:8" ht="10.5" customHeight="1">
      <c r="A57" s="163" t="s">
        <v>72</v>
      </c>
      <c r="B57" s="115">
        <v>0</v>
      </c>
      <c r="C57" s="77">
        <v>0.4</v>
      </c>
      <c r="D57" s="77">
        <v>0.3</v>
      </c>
      <c r="E57" s="77">
        <v>7.6</v>
      </c>
      <c r="F57" s="77">
        <v>17.7</v>
      </c>
      <c r="G57" s="77">
        <v>0.5</v>
      </c>
      <c r="H57" s="77">
        <v>18.2</v>
      </c>
    </row>
    <row r="58" spans="1:8" ht="6" customHeight="1">
      <c r="A58" s="162"/>
      <c r="B58" s="90"/>
      <c r="C58" s="90"/>
      <c r="D58" s="90"/>
      <c r="E58" s="90"/>
      <c r="F58" s="90"/>
      <c r="G58" s="90"/>
      <c r="H58" s="90"/>
    </row>
    <row r="59" spans="1:8" ht="10.5" customHeight="1">
      <c r="A59" s="160" t="s">
        <v>182</v>
      </c>
      <c r="B59" s="115">
        <v>0</v>
      </c>
      <c r="C59" s="115">
        <v>0</v>
      </c>
      <c r="D59" s="114">
        <v>1202794</v>
      </c>
      <c r="E59" s="114">
        <v>38534684</v>
      </c>
      <c r="F59" s="114">
        <v>56766697</v>
      </c>
      <c r="G59" s="115">
        <v>0</v>
      </c>
      <c r="H59" s="114">
        <v>63116848</v>
      </c>
    </row>
    <row r="60" spans="1:8" ht="10.5" customHeight="1">
      <c r="A60" s="160" t="s">
        <v>35</v>
      </c>
      <c r="B60" s="115">
        <v>0</v>
      </c>
      <c r="C60" s="115">
        <v>0</v>
      </c>
      <c r="D60" s="115">
        <v>0</v>
      </c>
      <c r="E60" s="114">
        <v>19323470</v>
      </c>
      <c r="F60" s="114">
        <v>21892726</v>
      </c>
      <c r="G60" s="114">
        <v>4038289</v>
      </c>
      <c r="H60" s="114">
        <v>26493698</v>
      </c>
    </row>
    <row r="61" spans="1:8" ht="10.5" customHeight="1">
      <c r="A61" s="160" t="s">
        <v>173</v>
      </c>
      <c r="B61" s="115">
        <v>0</v>
      </c>
      <c r="C61" s="115">
        <v>0</v>
      </c>
      <c r="D61" s="114">
        <v>34395</v>
      </c>
      <c r="E61" s="115">
        <v>0</v>
      </c>
      <c r="F61" s="114">
        <v>57182820</v>
      </c>
      <c r="G61" s="114">
        <v>1689554</v>
      </c>
      <c r="H61" s="114">
        <v>48121808</v>
      </c>
    </row>
    <row r="62" spans="1:8" ht="10.5" customHeight="1">
      <c r="A62" s="160" t="s">
        <v>172</v>
      </c>
      <c r="B62" s="115">
        <v>0</v>
      </c>
      <c r="C62" s="115">
        <v>0</v>
      </c>
      <c r="D62" s="115">
        <v>0</v>
      </c>
      <c r="E62" s="115">
        <v>0</v>
      </c>
      <c r="F62" s="115">
        <v>0</v>
      </c>
      <c r="G62" s="115">
        <v>0</v>
      </c>
      <c r="H62" s="115">
        <v>0</v>
      </c>
    </row>
    <row r="63" spans="1:8" ht="10.5" customHeight="1">
      <c r="A63" s="160" t="s">
        <v>15</v>
      </c>
      <c r="B63" s="115">
        <v>0</v>
      </c>
      <c r="C63" s="115">
        <v>0</v>
      </c>
      <c r="D63" s="115">
        <v>0</v>
      </c>
      <c r="E63" s="115">
        <v>0</v>
      </c>
      <c r="F63" s="115">
        <v>0</v>
      </c>
      <c r="G63" s="115">
        <v>0</v>
      </c>
      <c r="H63" s="115">
        <v>0</v>
      </c>
    </row>
    <row r="64" spans="1:8" ht="10.5" customHeight="1">
      <c r="A64" s="160" t="s">
        <v>16</v>
      </c>
      <c r="B64" s="115">
        <v>0</v>
      </c>
      <c r="C64" s="115">
        <v>0</v>
      </c>
      <c r="D64" s="115">
        <v>0</v>
      </c>
      <c r="E64" s="115">
        <v>0</v>
      </c>
      <c r="F64" s="115">
        <v>0</v>
      </c>
      <c r="G64" s="115">
        <v>0</v>
      </c>
      <c r="H64" s="115">
        <v>0</v>
      </c>
    </row>
    <row r="65" spans="1:8" ht="10.5" customHeight="1">
      <c r="A65" s="160" t="s">
        <v>18</v>
      </c>
      <c r="B65" s="115">
        <v>0</v>
      </c>
      <c r="C65" s="115">
        <v>0</v>
      </c>
      <c r="D65" s="115">
        <v>0</v>
      </c>
      <c r="E65" s="115">
        <v>0</v>
      </c>
      <c r="F65" s="115">
        <v>0</v>
      </c>
      <c r="G65" s="115">
        <v>0</v>
      </c>
      <c r="H65" s="115">
        <v>0</v>
      </c>
    </row>
    <row r="66" spans="1:8" ht="10.5" customHeight="1">
      <c r="A66" s="161" t="s">
        <v>171</v>
      </c>
      <c r="B66" s="115">
        <v>0</v>
      </c>
      <c r="C66" s="115">
        <v>0</v>
      </c>
      <c r="D66" s="115">
        <v>0</v>
      </c>
      <c r="E66" s="114">
        <v>50360222</v>
      </c>
      <c r="F66" s="114">
        <v>88785184</v>
      </c>
      <c r="G66" s="114">
        <v>3751115</v>
      </c>
      <c r="H66" s="114">
        <v>116736859</v>
      </c>
    </row>
    <row r="67" spans="1:8" ht="10.5" customHeight="1">
      <c r="A67" s="160" t="s">
        <v>181</v>
      </c>
      <c r="B67" s="115">
        <v>0</v>
      </c>
      <c r="C67" s="115">
        <v>0</v>
      </c>
      <c r="D67" s="115">
        <v>0</v>
      </c>
      <c r="E67" s="114">
        <v>47804150</v>
      </c>
      <c r="F67" s="114">
        <v>120292107</v>
      </c>
      <c r="G67" s="114">
        <v>67000</v>
      </c>
      <c r="H67" s="114">
        <v>77647000</v>
      </c>
    </row>
    <row r="68" spans="1:8" ht="10.5" customHeight="1">
      <c r="A68" s="160" t="s">
        <v>180</v>
      </c>
      <c r="B68" s="115">
        <v>0</v>
      </c>
      <c r="C68" s="114">
        <v>8671550</v>
      </c>
      <c r="D68" s="114">
        <v>5920240</v>
      </c>
      <c r="E68" s="114">
        <v>4247311</v>
      </c>
      <c r="F68" s="114">
        <v>30896545</v>
      </c>
      <c r="G68" s="115">
        <v>0</v>
      </c>
      <c r="H68" s="114">
        <v>53621177</v>
      </c>
    </row>
    <row r="69" spans="1:8" ht="6" customHeight="1">
      <c r="A69" s="159"/>
      <c r="B69" s="70"/>
      <c r="C69" s="70"/>
      <c r="D69" s="70"/>
      <c r="E69" s="70"/>
      <c r="F69" s="70"/>
      <c r="G69" s="70"/>
      <c r="H69" s="70"/>
    </row>
    <row r="70" spans="1:8" ht="10.5" customHeight="1">
      <c r="A70" s="113" t="s">
        <v>179</v>
      </c>
      <c r="B70" s="69"/>
    </row>
    <row r="71" spans="1:8" ht="10.5" customHeight="1">
      <c r="A71" s="15" t="s">
        <v>178</v>
      </c>
      <c r="B71" s="69"/>
    </row>
    <row r="72" spans="1:8" ht="10.5" customHeight="1">
      <c r="A72" s="12"/>
      <c r="B72" s="69"/>
    </row>
    <row r="73" spans="1:8" ht="10.5" customHeight="1">
      <c r="A73" s="12"/>
      <c r="B73" s="69"/>
    </row>
    <row r="74" spans="1:8" ht="10.5" customHeight="1">
      <c r="A74" s="12"/>
      <c r="B74" s="69"/>
    </row>
  </sheetData>
  <mergeCells count="34">
    <mergeCell ref="E10:F10"/>
    <mergeCell ref="E11:F11"/>
    <mergeCell ref="E26:F26"/>
    <mergeCell ref="E23:F23"/>
    <mergeCell ref="E24:F24"/>
    <mergeCell ref="E25:F25"/>
    <mergeCell ref="E12:F12"/>
    <mergeCell ref="E13:F13"/>
    <mergeCell ref="E20:F20"/>
    <mergeCell ref="E21:F21"/>
    <mergeCell ref="E22:F22"/>
    <mergeCell ref="E15:F15"/>
    <mergeCell ref="B25:C25"/>
    <mergeCell ref="B26:C26"/>
    <mergeCell ref="B20:C20"/>
    <mergeCell ref="B21:C21"/>
    <mergeCell ref="B22:C22"/>
    <mergeCell ref="B23:C23"/>
    <mergeCell ref="E7:F7"/>
    <mergeCell ref="E9:F9"/>
    <mergeCell ref="B24:C24"/>
    <mergeCell ref="B10:C10"/>
    <mergeCell ref="B11:C11"/>
    <mergeCell ref="B12:C12"/>
    <mergeCell ref="B13:C13"/>
    <mergeCell ref="B7:C7"/>
    <mergeCell ref="B9:C9"/>
    <mergeCell ref="B15:C15"/>
    <mergeCell ref="B17:C17"/>
    <mergeCell ref="B18:C18"/>
    <mergeCell ref="B19:C19"/>
    <mergeCell ref="E17:F17"/>
    <mergeCell ref="E18:F18"/>
    <mergeCell ref="E19:F19"/>
  </mergeCells>
  <phoneticPr fontId="14"/>
  <pageMargins left="0.6692913385826772" right="0.6692913385826772"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0"/>
  <sheetViews>
    <sheetView zoomScaleNormal="100" workbookViewId="0"/>
  </sheetViews>
  <sheetFormatPr defaultRowHeight="10.5" customHeight="1"/>
  <cols>
    <col min="1" max="1" width="12.85546875" style="4" customWidth="1"/>
    <col min="2" max="8" width="12.85546875" customWidth="1"/>
  </cols>
  <sheetData>
    <row r="1" spans="1:8" s="2" customFormat="1" ht="13.5" customHeight="1">
      <c r="A1" s="68" t="s">
        <v>177</v>
      </c>
      <c r="B1" s="68"/>
      <c r="C1" s="68"/>
      <c r="D1" s="68"/>
      <c r="E1" s="68"/>
      <c r="F1" s="68"/>
      <c r="G1" s="68"/>
      <c r="H1" s="68"/>
    </row>
    <row r="2" spans="1:8" s="2" customFormat="1" ht="10.5" customHeight="1">
      <c r="A2" s="112"/>
      <c r="B2" s="112"/>
      <c r="C2" s="112"/>
      <c r="D2" s="112"/>
      <c r="E2" s="112"/>
      <c r="F2" s="112"/>
      <c r="G2" s="112"/>
      <c r="H2" s="112"/>
    </row>
    <row r="3" spans="1:8" s="2" customFormat="1" ht="13.5">
      <c r="A3" s="68" t="s">
        <v>168</v>
      </c>
      <c r="B3" s="68"/>
      <c r="C3" s="68"/>
      <c r="D3" s="68"/>
      <c r="E3" s="68"/>
      <c r="F3" s="68"/>
      <c r="G3" s="68"/>
      <c r="H3" s="68"/>
    </row>
    <row r="4" spans="1:8" s="2" customFormat="1" ht="10.5" customHeight="1">
      <c r="A4" s="112"/>
      <c r="B4" s="112"/>
      <c r="C4" s="112"/>
      <c r="D4" s="112"/>
      <c r="E4" s="112"/>
      <c r="F4" s="112"/>
      <c r="G4" s="112"/>
      <c r="H4" s="112"/>
    </row>
    <row r="5" spans="1:8" ht="10.5" customHeight="1">
      <c r="A5" s="15" t="s">
        <v>167</v>
      </c>
      <c r="H5" s="158" t="s">
        <v>176</v>
      </c>
    </row>
    <row r="6" spans="1:8" s="83" customFormat="1" ht="36" customHeight="1">
      <c r="A6" s="87" t="s">
        <v>154</v>
      </c>
      <c r="B6" s="514" t="s">
        <v>166</v>
      </c>
      <c r="C6" s="515"/>
      <c r="D6" s="85" t="s">
        <v>165</v>
      </c>
      <c r="E6" s="514" t="s">
        <v>164</v>
      </c>
      <c r="F6" s="515"/>
      <c r="G6" s="86" t="s">
        <v>163</v>
      </c>
      <c r="H6" s="86" t="s">
        <v>162</v>
      </c>
    </row>
    <row r="7" spans="1:8" ht="6" customHeight="1">
      <c r="A7" s="56"/>
      <c r="B7" s="82"/>
      <c r="G7" s="81"/>
      <c r="H7" s="69"/>
    </row>
    <row r="8" spans="1:8" ht="10.5" customHeight="1">
      <c r="A8" s="36" t="s">
        <v>145</v>
      </c>
      <c r="B8" s="508">
        <v>2134300849</v>
      </c>
      <c r="C8" s="509"/>
      <c r="D8" s="157">
        <v>100</v>
      </c>
      <c r="E8" s="522">
        <v>1051589080</v>
      </c>
      <c r="F8" s="522"/>
      <c r="G8" s="155">
        <v>2891248</v>
      </c>
      <c r="H8" s="121">
        <v>2233681</v>
      </c>
    </row>
    <row r="9" spans="1:8" ht="10.5" customHeight="1">
      <c r="A9" s="9" t="s">
        <v>144</v>
      </c>
      <c r="B9" s="508">
        <v>2138714772</v>
      </c>
      <c r="C9" s="509"/>
      <c r="D9" s="157">
        <v>100</v>
      </c>
      <c r="E9" s="522">
        <v>1075452179</v>
      </c>
      <c r="F9" s="522"/>
      <c r="G9" s="155">
        <v>2941248</v>
      </c>
      <c r="H9" s="121">
        <v>2033522</v>
      </c>
    </row>
    <row r="10" spans="1:8" ht="10.5" customHeight="1">
      <c r="A10" s="9" t="s">
        <v>143</v>
      </c>
      <c r="B10" s="508">
        <v>2136045973</v>
      </c>
      <c r="C10" s="509"/>
      <c r="D10" s="157">
        <v>100</v>
      </c>
      <c r="E10" s="522">
        <v>1091344043</v>
      </c>
      <c r="F10" s="522"/>
      <c r="G10" s="155">
        <v>2987248</v>
      </c>
      <c r="H10" s="121">
        <v>1571735</v>
      </c>
    </row>
    <row r="11" spans="1:8" ht="10.5" customHeight="1">
      <c r="A11" s="9" t="s">
        <v>175</v>
      </c>
      <c r="B11" s="508">
        <v>2123407301</v>
      </c>
      <c r="C11" s="509"/>
      <c r="D11" s="157">
        <v>100</v>
      </c>
      <c r="E11" s="522">
        <v>1109933092</v>
      </c>
      <c r="F11" s="522"/>
      <c r="G11" s="155">
        <v>3065248</v>
      </c>
      <c r="H11" s="121">
        <v>1109948</v>
      </c>
    </row>
    <row r="12" spans="1:8" ht="10.5" customHeight="1">
      <c r="A12" s="33" t="s">
        <v>174</v>
      </c>
      <c r="B12" s="510">
        <v>2124001348</v>
      </c>
      <c r="C12" s="511"/>
      <c r="D12" s="153">
        <v>100</v>
      </c>
      <c r="E12" s="521">
        <v>1128503757</v>
      </c>
      <c r="F12" s="521"/>
      <c r="G12" s="151">
        <v>3119248</v>
      </c>
      <c r="H12" s="119">
        <v>0</v>
      </c>
    </row>
    <row r="13" spans="1:8" ht="6" customHeight="1">
      <c r="A13" s="3"/>
      <c r="B13" s="150"/>
      <c r="C13" s="149"/>
      <c r="D13" s="143"/>
      <c r="E13" s="145"/>
      <c r="F13" s="145"/>
      <c r="G13" s="124"/>
      <c r="H13" s="90"/>
    </row>
    <row r="14" spans="1:8" s="103" customFormat="1" ht="10.5" customHeight="1">
      <c r="A14" s="105" t="s">
        <v>72</v>
      </c>
      <c r="B14" s="516">
        <v>100</v>
      </c>
      <c r="C14" s="517"/>
      <c r="D14" s="148"/>
      <c r="E14" s="524">
        <v>53.1</v>
      </c>
      <c r="F14" s="524"/>
      <c r="G14" s="148">
        <v>0.1</v>
      </c>
      <c r="H14" s="115">
        <v>0</v>
      </c>
    </row>
    <row r="15" spans="1:8" ht="6" customHeight="1">
      <c r="A15" s="11"/>
      <c r="B15" s="147"/>
      <c r="C15" s="146"/>
      <c r="D15" s="143"/>
      <c r="E15" s="145"/>
      <c r="F15" s="145"/>
      <c r="G15" s="124"/>
      <c r="H15" s="114"/>
    </row>
    <row r="16" spans="1:8" ht="10.5" customHeight="1">
      <c r="A16" s="12" t="s">
        <v>141</v>
      </c>
      <c r="B16" s="508">
        <v>272432173</v>
      </c>
      <c r="C16" s="509"/>
      <c r="D16" s="143">
        <v>12.8</v>
      </c>
      <c r="E16" s="523">
        <v>85212504</v>
      </c>
      <c r="F16" s="523"/>
      <c r="G16" s="115">
        <v>0</v>
      </c>
      <c r="H16" s="115">
        <v>0</v>
      </c>
    </row>
    <row r="17" spans="1:8" ht="10.5" customHeight="1">
      <c r="A17" s="12" t="s">
        <v>35</v>
      </c>
      <c r="B17" s="508">
        <v>123139084</v>
      </c>
      <c r="C17" s="509"/>
      <c r="D17" s="143">
        <v>5.8</v>
      </c>
      <c r="E17" s="523">
        <v>48700086</v>
      </c>
      <c r="F17" s="523"/>
      <c r="G17" s="115">
        <v>0</v>
      </c>
      <c r="H17" s="115">
        <v>0</v>
      </c>
    </row>
    <row r="18" spans="1:8" ht="10.5" customHeight="1">
      <c r="A18" s="12" t="s">
        <v>173</v>
      </c>
      <c r="B18" s="508">
        <v>200959554</v>
      </c>
      <c r="C18" s="509"/>
      <c r="D18" s="143">
        <v>9.5</v>
      </c>
      <c r="E18" s="523">
        <v>73874666</v>
      </c>
      <c r="F18" s="523"/>
      <c r="G18" s="115">
        <v>0</v>
      </c>
      <c r="H18" s="115">
        <v>0</v>
      </c>
    </row>
    <row r="19" spans="1:8" ht="10.5" customHeight="1">
      <c r="A19" s="12" t="s">
        <v>172</v>
      </c>
      <c r="B19" s="508">
        <v>5484440</v>
      </c>
      <c r="C19" s="509"/>
      <c r="D19" s="143">
        <v>0.3</v>
      </c>
      <c r="E19" s="523">
        <v>5484440</v>
      </c>
      <c r="F19" s="523"/>
      <c r="G19" s="115">
        <v>0</v>
      </c>
      <c r="H19" s="115">
        <v>0</v>
      </c>
    </row>
    <row r="20" spans="1:8" ht="10.5" customHeight="1">
      <c r="A20" s="12" t="s">
        <v>15</v>
      </c>
      <c r="B20" s="508">
        <v>3119248</v>
      </c>
      <c r="C20" s="509"/>
      <c r="D20" s="143">
        <v>0.1</v>
      </c>
      <c r="E20" s="523">
        <v>0</v>
      </c>
      <c r="F20" s="523"/>
      <c r="G20" s="115">
        <v>3119248</v>
      </c>
      <c r="H20" s="115">
        <v>0</v>
      </c>
    </row>
    <row r="21" spans="1:8" ht="10.5" customHeight="1">
      <c r="A21" s="12" t="s">
        <v>16</v>
      </c>
      <c r="B21" s="508">
        <v>896900</v>
      </c>
      <c r="C21" s="509"/>
      <c r="D21" s="143">
        <v>0.1</v>
      </c>
      <c r="E21" s="523">
        <v>896900</v>
      </c>
      <c r="F21" s="523"/>
      <c r="G21" s="115">
        <v>0</v>
      </c>
      <c r="H21" s="115">
        <v>0</v>
      </c>
    </row>
    <row r="22" spans="1:8" ht="10.5" customHeight="1">
      <c r="A22" s="12" t="s">
        <v>18</v>
      </c>
      <c r="B22" s="508">
        <v>73202</v>
      </c>
      <c r="C22" s="509"/>
      <c r="D22" s="143">
        <v>0</v>
      </c>
      <c r="E22" s="523">
        <v>73202</v>
      </c>
      <c r="F22" s="523"/>
      <c r="G22" s="115">
        <v>0</v>
      </c>
      <c r="H22" s="115">
        <v>0</v>
      </c>
    </row>
    <row r="23" spans="1:8" ht="10.5" customHeight="1">
      <c r="A23" s="117" t="s">
        <v>171</v>
      </c>
      <c r="B23" s="508">
        <v>330861543</v>
      </c>
      <c r="C23" s="509"/>
      <c r="D23" s="143">
        <v>15.6</v>
      </c>
      <c r="E23" s="523">
        <v>38766553</v>
      </c>
      <c r="F23" s="523"/>
      <c r="G23" s="115">
        <v>0</v>
      </c>
      <c r="H23" s="115">
        <v>0</v>
      </c>
    </row>
    <row r="24" spans="1:8" ht="10.5" customHeight="1">
      <c r="A24" s="12" t="s">
        <v>138</v>
      </c>
      <c r="B24" s="508">
        <v>781295524</v>
      </c>
      <c r="C24" s="509"/>
      <c r="D24" s="143">
        <v>36.799999999999997</v>
      </c>
      <c r="E24" s="523">
        <v>547154317</v>
      </c>
      <c r="F24" s="523"/>
      <c r="G24" s="115">
        <v>0</v>
      </c>
      <c r="H24" s="115">
        <v>0</v>
      </c>
    </row>
    <row r="25" spans="1:8" ht="10.5" customHeight="1">
      <c r="A25" s="12" t="s">
        <v>137</v>
      </c>
      <c r="B25" s="508">
        <v>405739680</v>
      </c>
      <c r="C25" s="509"/>
      <c r="D25" s="143">
        <v>19</v>
      </c>
      <c r="E25" s="523">
        <v>328341089</v>
      </c>
      <c r="F25" s="523"/>
      <c r="G25" s="115">
        <v>0</v>
      </c>
      <c r="H25" s="115">
        <v>0</v>
      </c>
    </row>
    <row r="26" spans="1:8" ht="6" customHeight="1">
      <c r="A26" s="12"/>
      <c r="B26" s="126"/>
      <c r="C26" s="123"/>
      <c r="D26" s="123"/>
      <c r="E26" s="123"/>
      <c r="F26" s="123"/>
      <c r="G26" s="123"/>
      <c r="H26" s="130"/>
    </row>
    <row r="27" spans="1:8" s="83" customFormat="1" ht="36" customHeight="1">
      <c r="A27" s="87" t="s">
        <v>154</v>
      </c>
      <c r="B27" s="128" t="s">
        <v>161</v>
      </c>
      <c r="C27" s="142" t="s">
        <v>90</v>
      </c>
      <c r="D27" s="142" t="s">
        <v>160</v>
      </c>
      <c r="E27" s="141" t="s">
        <v>159</v>
      </c>
      <c r="F27" s="129" t="s">
        <v>158</v>
      </c>
      <c r="G27" s="128" t="s">
        <v>157</v>
      </c>
      <c r="H27" s="129" t="s">
        <v>156</v>
      </c>
    </row>
    <row r="28" spans="1:8" ht="6" customHeight="1">
      <c r="A28" s="56"/>
      <c r="B28" s="140"/>
      <c r="C28" s="139"/>
      <c r="D28" s="139"/>
      <c r="E28" s="138"/>
      <c r="F28" s="124"/>
      <c r="G28" s="123"/>
      <c r="H28" s="125"/>
    </row>
    <row r="29" spans="1:8" ht="10.5" customHeight="1">
      <c r="A29" s="36" t="s">
        <v>145</v>
      </c>
      <c r="B29" s="137">
        <v>4174171</v>
      </c>
      <c r="C29" s="121">
        <v>0</v>
      </c>
      <c r="D29" s="121">
        <v>0</v>
      </c>
      <c r="E29" s="121">
        <v>5265973</v>
      </c>
      <c r="F29" s="121">
        <v>2020830</v>
      </c>
      <c r="G29" s="136">
        <v>0</v>
      </c>
      <c r="H29" s="121">
        <v>17027750</v>
      </c>
    </row>
    <row r="30" spans="1:8" ht="10.5" customHeight="1">
      <c r="A30" s="9" t="s">
        <v>144</v>
      </c>
      <c r="B30" s="137">
        <v>4382578</v>
      </c>
      <c r="C30" s="121">
        <v>1045060</v>
      </c>
      <c r="D30" s="121">
        <v>2563290</v>
      </c>
      <c r="E30" s="121">
        <v>4674696</v>
      </c>
      <c r="F30" s="121">
        <v>1892078</v>
      </c>
      <c r="G30" s="136">
        <v>476997</v>
      </c>
      <c r="H30" s="121">
        <v>15772529</v>
      </c>
    </row>
    <row r="31" spans="1:8" ht="10.5" customHeight="1">
      <c r="A31" s="9" t="s">
        <v>143</v>
      </c>
      <c r="B31" s="137">
        <v>4865727</v>
      </c>
      <c r="C31" s="121">
        <v>961741</v>
      </c>
      <c r="D31" s="121">
        <v>2465986</v>
      </c>
      <c r="E31" s="121">
        <v>4352608</v>
      </c>
      <c r="F31" s="121">
        <v>1759918</v>
      </c>
      <c r="G31" s="136">
        <v>463741</v>
      </c>
      <c r="H31" s="121">
        <v>14477806</v>
      </c>
    </row>
    <row r="32" spans="1:8" ht="10.5" customHeight="1">
      <c r="A32" s="9" t="s">
        <v>175</v>
      </c>
      <c r="B32" s="137">
        <v>5709577</v>
      </c>
      <c r="C32" s="121">
        <v>884999</v>
      </c>
      <c r="D32" s="121">
        <v>2367146</v>
      </c>
      <c r="E32" s="121">
        <v>3871378</v>
      </c>
      <c r="F32" s="121">
        <v>1664541</v>
      </c>
      <c r="G32" s="136">
        <v>447400</v>
      </c>
      <c r="H32" s="121">
        <v>13142673</v>
      </c>
    </row>
    <row r="33" spans="1:8" ht="10.5" customHeight="1">
      <c r="A33" s="33" t="s">
        <v>174</v>
      </c>
      <c r="B33" s="135">
        <v>6356410</v>
      </c>
      <c r="C33" s="119">
        <v>915730</v>
      </c>
      <c r="D33" s="119">
        <v>2339004</v>
      </c>
      <c r="E33" s="119">
        <v>3485186</v>
      </c>
      <c r="F33" s="119">
        <v>1529703</v>
      </c>
      <c r="G33" s="134">
        <v>423699</v>
      </c>
      <c r="H33" s="119">
        <v>11767840</v>
      </c>
    </row>
    <row r="34" spans="1:8" ht="6" customHeight="1">
      <c r="A34" s="3"/>
      <c r="B34" s="118"/>
      <c r="C34" s="90"/>
      <c r="D34" s="90"/>
      <c r="E34" s="90"/>
      <c r="F34" s="90"/>
      <c r="G34" s="90"/>
      <c r="H34" s="90"/>
    </row>
    <row r="35" spans="1:8" ht="10.5" customHeight="1">
      <c r="A35" s="8" t="s">
        <v>155</v>
      </c>
      <c r="B35" s="92">
        <v>0.3</v>
      </c>
      <c r="C35" s="77">
        <v>0</v>
      </c>
      <c r="D35" s="77">
        <v>0.1</v>
      </c>
      <c r="E35" s="77">
        <v>0.2</v>
      </c>
      <c r="F35" s="77">
        <v>0.1</v>
      </c>
      <c r="G35" s="91">
        <v>0</v>
      </c>
      <c r="H35" s="77">
        <v>0.6</v>
      </c>
    </row>
    <row r="36" spans="1:8" ht="6" customHeight="1">
      <c r="A36" s="11"/>
      <c r="B36" s="118"/>
      <c r="C36" s="90"/>
      <c r="D36" s="90"/>
      <c r="E36" s="90"/>
      <c r="F36" s="90"/>
      <c r="G36" s="90"/>
      <c r="H36" s="90"/>
    </row>
    <row r="37" spans="1:8" ht="10.5" customHeight="1">
      <c r="A37" s="12" t="s">
        <v>141</v>
      </c>
      <c r="B37" s="133">
        <v>838513</v>
      </c>
      <c r="C37" s="114">
        <v>621001</v>
      </c>
      <c r="D37" s="114">
        <v>788748</v>
      </c>
      <c r="E37" s="114">
        <v>1114746</v>
      </c>
      <c r="F37" s="114">
        <v>964584</v>
      </c>
      <c r="G37" s="132">
        <v>81095</v>
      </c>
      <c r="H37" s="115">
        <v>0</v>
      </c>
    </row>
    <row r="38" spans="1:8" ht="10.5" customHeight="1">
      <c r="A38" s="12" t="s">
        <v>35</v>
      </c>
      <c r="B38" s="133">
        <v>3378156</v>
      </c>
      <c r="C38" s="114">
        <v>200281</v>
      </c>
      <c r="D38" s="114">
        <v>633772</v>
      </c>
      <c r="E38" s="114">
        <v>953109</v>
      </c>
      <c r="F38" s="115">
        <v>0</v>
      </c>
      <c r="G38" s="132">
        <v>166882</v>
      </c>
      <c r="H38" s="115">
        <v>0</v>
      </c>
    </row>
    <row r="39" spans="1:8" ht="10.5" customHeight="1">
      <c r="A39" s="12" t="s">
        <v>173</v>
      </c>
      <c r="B39" s="116">
        <v>0</v>
      </c>
      <c r="C39" s="115">
        <v>0</v>
      </c>
      <c r="D39" s="115">
        <v>0</v>
      </c>
      <c r="E39" s="115">
        <v>0</v>
      </c>
      <c r="F39" s="115">
        <v>0</v>
      </c>
      <c r="G39" s="115">
        <v>0</v>
      </c>
      <c r="H39" s="115">
        <v>0</v>
      </c>
    </row>
    <row r="40" spans="1:8" ht="10.5" customHeight="1">
      <c r="A40" s="12" t="s">
        <v>172</v>
      </c>
      <c r="B40" s="116">
        <v>0</v>
      </c>
      <c r="C40" s="115">
        <v>0</v>
      </c>
      <c r="D40" s="115">
        <v>0</v>
      </c>
      <c r="E40" s="115">
        <v>0</v>
      </c>
      <c r="F40" s="115">
        <v>0</v>
      </c>
      <c r="G40" s="115">
        <v>0</v>
      </c>
      <c r="H40" s="115">
        <v>0</v>
      </c>
    </row>
    <row r="41" spans="1:8" ht="10.5" customHeight="1">
      <c r="A41" s="12" t="s">
        <v>15</v>
      </c>
      <c r="B41" s="116">
        <v>0</v>
      </c>
      <c r="C41" s="115">
        <v>0</v>
      </c>
      <c r="D41" s="115">
        <v>0</v>
      </c>
      <c r="E41" s="115">
        <v>0</v>
      </c>
      <c r="F41" s="115">
        <v>0</v>
      </c>
      <c r="G41" s="115">
        <v>0</v>
      </c>
      <c r="H41" s="115">
        <v>0</v>
      </c>
    </row>
    <row r="42" spans="1:8" ht="10.5" customHeight="1">
      <c r="A42" s="12" t="s">
        <v>16</v>
      </c>
      <c r="B42" s="116">
        <v>0</v>
      </c>
      <c r="C42" s="115">
        <v>0</v>
      </c>
      <c r="D42" s="115">
        <v>0</v>
      </c>
      <c r="E42" s="115">
        <v>0</v>
      </c>
      <c r="F42" s="115">
        <v>0</v>
      </c>
      <c r="G42" s="115">
        <v>0</v>
      </c>
      <c r="H42" s="115">
        <v>0</v>
      </c>
    </row>
    <row r="43" spans="1:8" ht="10.5" customHeight="1">
      <c r="A43" s="12" t="s">
        <v>18</v>
      </c>
      <c r="B43" s="116">
        <v>0</v>
      </c>
      <c r="C43" s="115">
        <v>0</v>
      </c>
      <c r="D43" s="115">
        <v>0</v>
      </c>
      <c r="E43" s="115">
        <v>0</v>
      </c>
      <c r="F43" s="115">
        <v>0</v>
      </c>
      <c r="G43" s="115">
        <v>0</v>
      </c>
      <c r="H43" s="115">
        <v>0</v>
      </c>
    </row>
    <row r="44" spans="1:8" ht="10.5" customHeight="1">
      <c r="A44" s="117" t="s">
        <v>171</v>
      </c>
      <c r="B44" s="133">
        <v>2139741</v>
      </c>
      <c r="C44" s="114">
        <v>94448</v>
      </c>
      <c r="D44" s="114">
        <v>907304</v>
      </c>
      <c r="E44" s="114">
        <v>993631</v>
      </c>
      <c r="F44" s="114">
        <v>496039</v>
      </c>
      <c r="G44" s="132">
        <v>158322</v>
      </c>
      <c r="H44" s="114">
        <v>11516804</v>
      </c>
    </row>
    <row r="45" spans="1:8" ht="10.5" customHeight="1">
      <c r="A45" s="12" t="s">
        <v>138</v>
      </c>
      <c r="B45" s="116">
        <v>0</v>
      </c>
      <c r="C45" s="115">
        <v>0</v>
      </c>
      <c r="D45" s="115">
        <v>0</v>
      </c>
      <c r="E45" s="114">
        <v>18000</v>
      </c>
      <c r="F45" s="114">
        <v>41000</v>
      </c>
      <c r="G45" s="115">
        <v>0</v>
      </c>
      <c r="H45" s="114">
        <v>201736</v>
      </c>
    </row>
    <row r="46" spans="1:8" ht="10.5" customHeight="1">
      <c r="A46" s="12" t="s">
        <v>137</v>
      </c>
      <c r="B46" s="116">
        <v>0</v>
      </c>
      <c r="C46" s="115">
        <v>0</v>
      </c>
      <c r="D46" s="114">
        <v>9180</v>
      </c>
      <c r="E46" s="114">
        <v>405700</v>
      </c>
      <c r="F46" s="114">
        <v>28080</v>
      </c>
      <c r="G46" s="132">
        <v>17400</v>
      </c>
      <c r="H46" s="114">
        <v>49300</v>
      </c>
    </row>
    <row r="47" spans="1:8" ht="6" customHeight="1">
      <c r="A47" s="12"/>
      <c r="B47" s="131"/>
      <c r="C47" s="123"/>
      <c r="D47" s="123"/>
      <c r="E47" s="123"/>
      <c r="F47" s="123"/>
      <c r="G47" s="130"/>
      <c r="H47" s="130"/>
    </row>
    <row r="48" spans="1:8" s="83" customFormat="1" ht="36" customHeight="1">
      <c r="A48" s="87" t="s">
        <v>154</v>
      </c>
      <c r="B48" s="129" t="s">
        <v>153</v>
      </c>
      <c r="C48" s="128" t="s">
        <v>152</v>
      </c>
      <c r="D48" s="129" t="s">
        <v>151</v>
      </c>
      <c r="E48" s="128" t="s">
        <v>150</v>
      </c>
      <c r="F48" s="127" t="s">
        <v>149</v>
      </c>
      <c r="G48" s="128" t="s">
        <v>148</v>
      </c>
      <c r="H48" s="127" t="s">
        <v>147</v>
      </c>
    </row>
    <row r="49" spans="1:8" ht="6" customHeight="1">
      <c r="A49" s="56"/>
      <c r="B49" s="126"/>
      <c r="C49" s="125"/>
      <c r="D49" s="124"/>
      <c r="E49" s="123"/>
      <c r="F49" s="123"/>
      <c r="G49" s="124"/>
      <c r="H49" s="123"/>
    </row>
    <row r="50" spans="1:8" ht="10.5" customHeight="1">
      <c r="A50" s="36" t="s">
        <v>145</v>
      </c>
      <c r="B50" s="122">
        <v>1501000</v>
      </c>
      <c r="C50" s="121">
        <v>4450390</v>
      </c>
      <c r="D50" s="121">
        <v>7793317</v>
      </c>
      <c r="E50" s="121">
        <v>177248409</v>
      </c>
      <c r="F50" s="121">
        <v>471666615</v>
      </c>
      <c r="G50" s="121">
        <v>11361184</v>
      </c>
      <c r="H50" s="121">
        <v>375077201</v>
      </c>
    </row>
    <row r="51" spans="1:8" ht="10.5" customHeight="1">
      <c r="A51" s="9" t="s">
        <v>144</v>
      </c>
      <c r="B51" s="122">
        <v>1678000</v>
      </c>
      <c r="C51" s="121">
        <v>3181000</v>
      </c>
      <c r="D51" s="121">
        <v>8072205</v>
      </c>
      <c r="E51" s="121">
        <v>173802902</v>
      </c>
      <c r="F51" s="121">
        <v>454846447</v>
      </c>
      <c r="G51" s="121">
        <v>9130752</v>
      </c>
      <c r="H51" s="121">
        <v>376769289</v>
      </c>
    </row>
    <row r="52" spans="1:8" ht="10.5" customHeight="1">
      <c r="A52" s="9" t="s">
        <v>143</v>
      </c>
      <c r="B52" s="122">
        <v>2620000</v>
      </c>
      <c r="C52" s="121">
        <v>2874500</v>
      </c>
      <c r="D52" s="121">
        <v>7816072</v>
      </c>
      <c r="E52" s="121">
        <v>170341007</v>
      </c>
      <c r="F52" s="121">
        <v>437541322</v>
      </c>
      <c r="G52" s="121">
        <v>10144648</v>
      </c>
      <c r="H52" s="121">
        <v>379457871</v>
      </c>
    </row>
    <row r="53" spans="1:8" ht="10.5" customHeight="1">
      <c r="A53" s="9" t="s">
        <v>175</v>
      </c>
      <c r="B53" s="122">
        <v>1501000</v>
      </c>
      <c r="C53" s="121">
        <v>1918850</v>
      </c>
      <c r="D53" s="121">
        <v>7955051</v>
      </c>
      <c r="E53" s="121">
        <v>167181911</v>
      </c>
      <c r="F53" s="121">
        <v>406773209</v>
      </c>
      <c r="G53" s="121">
        <v>11426228</v>
      </c>
      <c r="H53" s="121">
        <v>384455050</v>
      </c>
    </row>
    <row r="54" spans="1:8" ht="10.5" customHeight="1">
      <c r="A54" s="33" t="s">
        <v>174</v>
      </c>
      <c r="B54" s="120">
        <v>0</v>
      </c>
      <c r="C54" s="119">
        <v>4209700</v>
      </c>
      <c r="D54" s="119">
        <v>7624733</v>
      </c>
      <c r="E54" s="119">
        <v>162833178</v>
      </c>
      <c r="F54" s="119">
        <v>390103113</v>
      </c>
      <c r="G54" s="119">
        <v>11149783</v>
      </c>
      <c r="H54" s="119">
        <v>389640264</v>
      </c>
    </row>
    <row r="55" spans="1:8" ht="6" customHeight="1">
      <c r="A55" s="3"/>
      <c r="B55" s="118"/>
      <c r="C55" s="90"/>
      <c r="D55" s="90"/>
      <c r="E55" s="90"/>
      <c r="F55" s="90"/>
      <c r="G55" s="90"/>
      <c r="H55" s="90"/>
    </row>
    <row r="56" spans="1:8" ht="10.5" customHeight="1">
      <c r="A56" s="8" t="s">
        <v>72</v>
      </c>
      <c r="B56" s="116">
        <v>0</v>
      </c>
      <c r="C56" s="77">
        <v>0.2</v>
      </c>
      <c r="D56" s="77">
        <v>0.4</v>
      </c>
      <c r="E56" s="77">
        <v>7.7</v>
      </c>
      <c r="F56" s="77">
        <v>18.399999999999999</v>
      </c>
      <c r="G56" s="77">
        <v>0.5</v>
      </c>
      <c r="H56" s="77">
        <v>18.3</v>
      </c>
    </row>
    <row r="57" spans="1:8" ht="6" customHeight="1">
      <c r="A57" s="11"/>
      <c r="B57" s="118"/>
      <c r="C57" s="90"/>
      <c r="D57" s="90"/>
      <c r="E57" s="90"/>
      <c r="F57" s="90"/>
      <c r="G57" s="90"/>
      <c r="H57" s="90"/>
    </row>
    <row r="58" spans="1:8" ht="10.5" customHeight="1">
      <c r="A58" s="12" t="s">
        <v>141</v>
      </c>
      <c r="B58" s="116">
        <v>0</v>
      </c>
      <c r="C58" s="115">
        <v>0</v>
      </c>
      <c r="D58" s="114">
        <v>4227170</v>
      </c>
      <c r="E58" s="114">
        <v>40444804</v>
      </c>
      <c r="F58" s="114">
        <v>60954087</v>
      </c>
      <c r="G58" s="115">
        <v>0</v>
      </c>
      <c r="H58" s="114">
        <v>77184921</v>
      </c>
    </row>
    <row r="59" spans="1:8" ht="10.5" customHeight="1">
      <c r="A59" s="12" t="s">
        <v>35</v>
      </c>
      <c r="B59" s="116">
        <v>0</v>
      </c>
      <c r="C59" s="115">
        <v>0</v>
      </c>
      <c r="D59" s="115">
        <v>0</v>
      </c>
      <c r="E59" s="114">
        <v>18556091</v>
      </c>
      <c r="F59" s="114">
        <v>19097591</v>
      </c>
      <c r="G59" s="114">
        <v>4389186</v>
      </c>
      <c r="H59" s="114">
        <v>27063930</v>
      </c>
    </row>
    <row r="60" spans="1:8" ht="10.5" customHeight="1">
      <c r="A60" s="12" t="s">
        <v>173</v>
      </c>
      <c r="B60" s="116">
        <v>0</v>
      </c>
      <c r="C60" s="115">
        <v>0</v>
      </c>
      <c r="D60" s="114">
        <v>39396</v>
      </c>
      <c r="E60" s="115">
        <v>0</v>
      </c>
      <c r="F60" s="114">
        <v>62573892</v>
      </c>
      <c r="G60" s="114">
        <v>1982104</v>
      </c>
      <c r="H60" s="114">
        <v>62489496</v>
      </c>
    </row>
    <row r="61" spans="1:8" ht="10.5" customHeight="1">
      <c r="A61" s="12" t="s">
        <v>172</v>
      </c>
      <c r="B61" s="116">
        <v>0</v>
      </c>
      <c r="C61" s="115">
        <v>0</v>
      </c>
      <c r="D61" s="115">
        <v>0</v>
      </c>
      <c r="E61" s="115">
        <v>0</v>
      </c>
      <c r="F61" s="115">
        <v>0</v>
      </c>
      <c r="G61" s="115">
        <v>0</v>
      </c>
      <c r="H61" s="115">
        <v>0</v>
      </c>
    </row>
    <row r="62" spans="1:8" ht="10.5" customHeight="1">
      <c r="A62" s="12" t="s">
        <v>15</v>
      </c>
      <c r="B62" s="116">
        <v>0</v>
      </c>
      <c r="C62" s="115">
        <v>0</v>
      </c>
      <c r="D62" s="115">
        <v>0</v>
      </c>
      <c r="E62" s="115">
        <v>0</v>
      </c>
      <c r="F62" s="115">
        <v>0</v>
      </c>
      <c r="G62" s="115">
        <v>0</v>
      </c>
      <c r="H62" s="115">
        <v>0</v>
      </c>
    </row>
    <row r="63" spans="1:8" ht="10.5" customHeight="1">
      <c r="A63" s="12" t="s">
        <v>16</v>
      </c>
      <c r="B63" s="116">
        <v>0</v>
      </c>
      <c r="C63" s="115">
        <v>0</v>
      </c>
      <c r="D63" s="115">
        <v>0</v>
      </c>
      <c r="E63" s="115">
        <v>0</v>
      </c>
      <c r="F63" s="115">
        <v>0</v>
      </c>
      <c r="G63" s="115">
        <v>0</v>
      </c>
      <c r="H63" s="115">
        <v>0</v>
      </c>
    </row>
    <row r="64" spans="1:8" ht="10.5" customHeight="1">
      <c r="A64" s="12" t="s">
        <v>18</v>
      </c>
      <c r="B64" s="116">
        <v>0</v>
      </c>
      <c r="C64" s="115">
        <v>0</v>
      </c>
      <c r="D64" s="115">
        <v>0</v>
      </c>
      <c r="E64" s="115">
        <v>0</v>
      </c>
      <c r="F64" s="115">
        <v>0</v>
      </c>
      <c r="G64" s="115">
        <v>0</v>
      </c>
      <c r="H64" s="115">
        <v>0</v>
      </c>
    </row>
    <row r="65" spans="1:8" ht="10.5" customHeight="1">
      <c r="A65" s="117" t="s">
        <v>171</v>
      </c>
      <c r="B65" s="116">
        <v>0</v>
      </c>
      <c r="C65" s="115">
        <v>0</v>
      </c>
      <c r="D65" s="115">
        <v>0</v>
      </c>
      <c r="E65" s="114">
        <v>52501813</v>
      </c>
      <c r="F65" s="114">
        <v>96204728</v>
      </c>
      <c r="G65" s="114">
        <v>4711493</v>
      </c>
      <c r="H65" s="114">
        <v>122370667</v>
      </c>
    </row>
    <row r="66" spans="1:8" ht="10.5" customHeight="1">
      <c r="A66" s="12" t="s">
        <v>138</v>
      </c>
      <c r="B66" s="116">
        <v>0</v>
      </c>
      <c r="C66" s="115">
        <v>0</v>
      </c>
      <c r="D66" s="115">
        <v>0</v>
      </c>
      <c r="E66" s="114">
        <v>45902290</v>
      </c>
      <c r="F66" s="114">
        <v>120716181</v>
      </c>
      <c r="G66" s="114">
        <v>67000</v>
      </c>
      <c r="H66" s="114">
        <v>67195000</v>
      </c>
    </row>
    <row r="67" spans="1:8" ht="10.5" customHeight="1">
      <c r="A67" s="12" t="s">
        <v>137</v>
      </c>
      <c r="B67" s="116">
        <v>0</v>
      </c>
      <c r="C67" s="114">
        <v>4209700</v>
      </c>
      <c r="D67" s="114">
        <v>3358167</v>
      </c>
      <c r="E67" s="114">
        <v>5428180</v>
      </c>
      <c r="F67" s="114">
        <v>30556634</v>
      </c>
      <c r="G67" s="115">
        <v>0</v>
      </c>
      <c r="H67" s="114">
        <v>33336250</v>
      </c>
    </row>
    <row r="68" spans="1:8" ht="6" customHeight="1">
      <c r="A68" s="14"/>
      <c r="B68" s="71"/>
      <c r="C68" s="70"/>
      <c r="D68" s="70"/>
      <c r="E68" s="70"/>
      <c r="F68" s="70"/>
      <c r="G68" s="70"/>
      <c r="H68" s="70"/>
    </row>
    <row r="69" spans="1:8" ht="10.5" customHeight="1">
      <c r="A69" s="113" t="s">
        <v>170</v>
      </c>
      <c r="B69" s="69"/>
    </row>
    <row r="70" spans="1:8" ht="10.5" customHeight="1">
      <c r="A70" s="15" t="s">
        <v>135</v>
      </c>
      <c r="B70" s="69"/>
    </row>
  </sheetData>
  <mergeCells count="34">
    <mergeCell ref="B6:C6"/>
    <mergeCell ref="B8:C8"/>
    <mergeCell ref="E6:F6"/>
    <mergeCell ref="E8:F8"/>
    <mergeCell ref="B9:C9"/>
    <mergeCell ref="E9:F9"/>
    <mergeCell ref="B10:C10"/>
    <mergeCell ref="B11:C11"/>
    <mergeCell ref="B12:C12"/>
    <mergeCell ref="B24:C24"/>
    <mergeCell ref="B25:C25"/>
    <mergeCell ref="B19:C19"/>
    <mergeCell ref="B20:C20"/>
    <mergeCell ref="B21:C21"/>
    <mergeCell ref="B22:C22"/>
    <mergeCell ref="B23:C23"/>
    <mergeCell ref="B14:C14"/>
    <mergeCell ref="B16:C16"/>
    <mergeCell ref="B17:C17"/>
    <mergeCell ref="B18:C18"/>
    <mergeCell ref="E10:F10"/>
    <mergeCell ref="E25:F25"/>
    <mergeCell ref="E22:F22"/>
    <mergeCell ref="E23:F23"/>
    <mergeCell ref="E24:F24"/>
    <mergeCell ref="E11:F11"/>
    <mergeCell ref="E12:F12"/>
    <mergeCell ref="E19:F19"/>
    <mergeCell ref="E20:F20"/>
    <mergeCell ref="E21:F21"/>
    <mergeCell ref="E14:F14"/>
    <mergeCell ref="E16:F16"/>
    <mergeCell ref="E17:F17"/>
    <mergeCell ref="E18:F18"/>
  </mergeCells>
  <phoneticPr fontId="14"/>
  <pageMargins left="0.6692913385826772" right="0.6692913385826772" top="0.78740157480314965" bottom="0.78740157480314965"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71"/>
  <sheetViews>
    <sheetView workbookViewId="0"/>
  </sheetViews>
  <sheetFormatPr defaultRowHeight="10.5" customHeight="1"/>
  <cols>
    <col min="1" max="1" width="12.85546875" style="4" customWidth="1"/>
    <col min="2" max="8" width="12.85546875" customWidth="1"/>
  </cols>
  <sheetData>
    <row r="1" spans="1:8" s="2" customFormat="1" ht="13.5">
      <c r="A1" s="1" t="s">
        <v>169</v>
      </c>
      <c r="B1" s="1"/>
      <c r="C1" s="1"/>
      <c r="D1" s="1"/>
      <c r="E1" s="1"/>
      <c r="F1" s="1"/>
      <c r="G1" s="1"/>
      <c r="H1" s="1"/>
    </row>
    <row r="2" spans="1:8" s="2" customFormat="1" ht="10.5" customHeight="1">
      <c r="A2" s="112"/>
      <c r="B2" s="112"/>
      <c r="C2" s="112"/>
      <c r="D2" s="112"/>
      <c r="E2" s="112"/>
      <c r="F2" s="112"/>
      <c r="G2" s="112"/>
      <c r="H2" s="112"/>
    </row>
    <row r="3" spans="1:8" s="2" customFormat="1" ht="13.5">
      <c r="A3" s="1" t="s">
        <v>168</v>
      </c>
      <c r="B3" s="1"/>
      <c r="C3" s="1"/>
      <c r="D3" s="1"/>
      <c r="E3" s="1"/>
      <c r="F3" s="1"/>
      <c r="G3" s="1"/>
      <c r="H3" s="1"/>
    </row>
    <row r="4" spans="1:8" s="2" customFormat="1" ht="10.5" customHeight="1">
      <c r="A4" s="112"/>
      <c r="B4" s="112"/>
      <c r="C4" s="112"/>
      <c r="D4" s="112"/>
      <c r="E4" s="112"/>
      <c r="F4" s="112"/>
      <c r="G4" s="112"/>
      <c r="H4" s="112"/>
    </row>
    <row r="5" spans="1:8" s="2" customFormat="1" ht="10.5" customHeight="1">
      <c r="A5" s="68"/>
      <c r="B5" s="68"/>
      <c r="C5" s="68"/>
      <c r="D5" s="68"/>
      <c r="E5" s="68"/>
      <c r="F5" s="68"/>
      <c r="G5" s="68"/>
      <c r="H5" s="68"/>
    </row>
    <row r="6" spans="1:8" ht="10.5" customHeight="1">
      <c r="A6" s="15" t="s">
        <v>167</v>
      </c>
    </row>
    <row r="7" spans="1:8" s="83" customFormat="1" ht="36" customHeight="1">
      <c r="A7" s="87" t="s">
        <v>154</v>
      </c>
      <c r="B7" s="514" t="s">
        <v>166</v>
      </c>
      <c r="C7" s="515"/>
      <c r="D7" s="85" t="s">
        <v>165</v>
      </c>
      <c r="E7" s="514" t="s">
        <v>164</v>
      </c>
      <c r="F7" s="515"/>
      <c r="G7" s="86" t="s">
        <v>163</v>
      </c>
      <c r="H7" s="86" t="s">
        <v>162</v>
      </c>
    </row>
    <row r="8" spans="1:8" ht="6" customHeight="1">
      <c r="A8" s="56"/>
      <c r="B8" s="82"/>
      <c r="G8" s="81"/>
      <c r="H8" s="69"/>
    </row>
    <row r="9" spans="1:8" ht="10.5" customHeight="1">
      <c r="A9" s="36" t="s">
        <v>146</v>
      </c>
      <c r="B9" s="529">
        <v>2127144448</v>
      </c>
      <c r="C9" s="530"/>
      <c r="D9" s="100">
        <v>100</v>
      </c>
      <c r="E9" s="525">
        <v>1026028972</v>
      </c>
      <c r="F9" s="525"/>
      <c r="G9" s="110">
        <v>2683248</v>
      </c>
      <c r="H9" s="72">
        <v>2038735</v>
      </c>
    </row>
    <row r="10" spans="1:8" ht="10.5" customHeight="1">
      <c r="A10" s="9" t="s">
        <v>145</v>
      </c>
      <c r="B10" s="529">
        <v>2134300849</v>
      </c>
      <c r="C10" s="530"/>
      <c r="D10" s="100">
        <v>100</v>
      </c>
      <c r="E10" s="525">
        <v>1051589080</v>
      </c>
      <c r="F10" s="525"/>
      <c r="G10" s="110">
        <v>2891248</v>
      </c>
      <c r="H10" s="72">
        <v>2233681</v>
      </c>
    </row>
    <row r="11" spans="1:8" ht="10.5" customHeight="1">
      <c r="A11" s="9" t="s">
        <v>144</v>
      </c>
      <c r="B11" s="529">
        <v>2138714772</v>
      </c>
      <c r="C11" s="530"/>
      <c r="D11" s="100">
        <v>100</v>
      </c>
      <c r="E11" s="525">
        <v>1075452179</v>
      </c>
      <c r="F11" s="525"/>
      <c r="G11" s="110">
        <v>2941248</v>
      </c>
      <c r="H11" s="72">
        <v>2033522</v>
      </c>
    </row>
    <row r="12" spans="1:8" ht="10.5" customHeight="1">
      <c r="A12" s="9" t="s">
        <v>143</v>
      </c>
      <c r="B12" s="529">
        <v>2136045973</v>
      </c>
      <c r="C12" s="530"/>
      <c r="D12" s="100">
        <v>100</v>
      </c>
      <c r="E12" s="525">
        <v>1091344043</v>
      </c>
      <c r="F12" s="525"/>
      <c r="G12" s="110">
        <v>2987248</v>
      </c>
      <c r="H12" s="72">
        <v>1571735</v>
      </c>
    </row>
    <row r="13" spans="1:8" ht="10.5" customHeight="1">
      <c r="A13" s="33" t="s">
        <v>142</v>
      </c>
      <c r="B13" s="531">
        <v>2123407301</v>
      </c>
      <c r="C13" s="532"/>
      <c r="D13" s="109">
        <v>100</v>
      </c>
      <c r="E13" s="526">
        <v>1109933092</v>
      </c>
      <c r="F13" s="526"/>
      <c r="G13" s="108">
        <v>3065248</v>
      </c>
      <c r="H13" s="79">
        <v>1109948</v>
      </c>
    </row>
    <row r="14" spans="1:8" ht="6" customHeight="1">
      <c r="A14" s="3"/>
      <c r="B14" s="107"/>
      <c r="C14" s="106"/>
      <c r="D14" s="100"/>
      <c r="E14" s="99"/>
      <c r="F14" s="99"/>
      <c r="G14" s="69"/>
      <c r="H14" s="75"/>
    </row>
    <row r="15" spans="1:8" s="103" customFormat="1" ht="10.5" customHeight="1">
      <c r="A15" s="105" t="s">
        <v>72</v>
      </c>
      <c r="B15" s="533">
        <v>100</v>
      </c>
      <c r="C15" s="534"/>
      <c r="D15" s="104"/>
      <c r="E15" s="528">
        <v>52.3</v>
      </c>
      <c r="F15" s="528"/>
      <c r="G15" s="104">
        <v>0.1</v>
      </c>
      <c r="H15" s="77">
        <v>0.1</v>
      </c>
    </row>
    <row r="16" spans="1:8" ht="6" customHeight="1">
      <c r="A16" s="11"/>
      <c r="B16" s="102"/>
      <c r="C16" s="101"/>
      <c r="D16" s="100"/>
      <c r="E16" s="99"/>
      <c r="F16" s="99"/>
      <c r="G16" s="69"/>
      <c r="H16" s="75"/>
    </row>
    <row r="17" spans="1:8" ht="10.5" customHeight="1">
      <c r="A17" s="12" t="s">
        <v>141</v>
      </c>
      <c r="B17" s="529">
        <v>341550133</v>
      </c>
      <c r="C17" s="530"/>
      <c r="D17" s="100">
        <v>16.085003232264953</v>
      </c>
      <c r="E17" s="525">
        <v>104345067</v>
      </c>
      <c r="F17" s="525"/>
      <c r="G17" s="98">
        <v>0</v>
      </c>
      <c r="H17" s="72">
        <v>0</v>
      </c>
    </row>
    <row r="18" spans="1:8" ht="10.5" customHeight="1">
      <c r="A18" s="12" t="s">
        <v>35</v>
      </c>
      <c r="B18" s="529">
        <v>114251539</v>
      </c>
      <c r="C18" s="530"/>
      <c r="D18" s="100">
        <v>5.3805757824320493</v>
      </c>
      <c r="E18" s="525">
        <v>45455638</v>
      </c>
      <c r="F18" s="525"/>
      <c r="G18" s="98">
        <v>0</v>
      </c>
      <c r="H18" s="72">
        <v>0</v>
      </c>
    </row>
    <row r="19" spans="1:8" ht="10.5" customHeight="1">
      <c r="A19" s="12" t="s">
        <v>140</v>
      </c>
      <c r="B19" s="529">
        <v>218145937</v>
      </c>
      <c r="C19" s="530"/>
      <c r="D19" s="100">
        <v>10.273391115179178</v>
      </c>
      <c r="E19" s="525">
        <v>82345418</v>
      </c>
      <c r="F19" s="525"/>
      <c r="G19" s="98">
        <v>0</v>
      </c>
      <c r="H19" s="72">
        <v>0</v>
      </c>
    </row>
    <row r="20" spans="1:8" ht="10.5" customHeight="1">
      <c r="A20" s="12" t="s">
        <v>14</v>
      </c>
      <c r="B20" s="529">
        <v>6148152</v>
      </c>
      <c r="C20" s="530"/>
      <c r="D20" s="100">
        <v>0.2895418131558925</v>
      </c>
      <c r="E20" s="525">
        <v>6148152</v>
      </c>
      <c r="F20" s="525"/>
      <c r="G20" s="98">
        <v>0</v>
      </c>
      <c r="H20" s="72">
        <v>0</v>
      </c>
    </row>
    <row r="21" spans="1:8" ht="10.5" customHeight="1">
      <c r="A21" s="12" t="s">
        <v>15</v>
      </c>
      <c r="B21" s="529">
        <v>3065248</v>
      </c>
      <c r="C21" s="530"/>
      <c r="D21" s="100">
        <v>0.14435515967927814</v>
      </c>
      <c r="E21" s="527">
        <v>0</v>
      </c>
      <c r="F21" s="527"/>
      <c r="G21" s="98">
        <v>3065248</v>
      </c>
      <c r="H21" s="72">
        <v>0</v>
      </c>
    </row>
    <row r="22" spans="1:8" ht="10.5" customHeight="1">
      <c r="A22" s="12" t="s">
        <v>16</v>
      </c>
      <c r="B22" s="529">
        <v>25000</v>
      </c>
      <c r="C22" s="530"/>
      <c r="D22" s="100">
        <v>1.1773530206958631E-3</v>
      </c>
      <c r="E22" s="525">
        <v>25000</v>
      </c>
      <c r="F22" s="525"/>
      <c r="G22" s="98">
        <v>0</v>
      </c>
      <c r="H22" s="72">
        <v>0</v>
      </c>
    </row>
    <row r="23" spans="1:8" ht="10.5" customHeight="1">
      <c r="A23" s="12" t="s">
        <v>18</v>
      </c>
      <c r="B23" s="529">
        <v>1205904</v>
      </c>
      <c r="C23" s="530"/>
      <c r="D23" s="100">
        <v>5.6790988682768967E-2</v>
      </c>
      <c r="E23" s="525">
        <v>95956</v>
      </c>
      <c r="F23" s="525"/>
      <c r="G23" s="98">
        <v>0</v>
      </c>
      <c r="H23" s="72">
        <v>1109948</v>
      </c>
    </row>
    <row r="24" spans="1:8" ht="10.5" customHeight="1">
      <c r="A24" s="74" t="s">
        <v>139</v>
      </c>
      <c r="B24" s="529">
        <v>351218175</v>
      </c>
      <c r="C24" s="530"/>
      <c r="D24" s="100">
        <v>16.540311170381532</v>
      </c>
      <c r="E24" s="525">
        <v>40473168</v>
      </c>
      <c r="F24" s="525"/>
      <c r="G24" s="98">
        <v>0</v>
      </c>
      <c r="H24" s="72">
        <v>0</v>
      </c>
    </row>
    <row r="25" spans="1:8" ht="10.5" customHeight="1">
      <c r="A25" s="12" t="s">
        <v>138</v>
      </c>
      <c r="B25" s="529">
        <v>709852411</v>
      </c>
      <c r="C25" s="530"/>
      <c r="D25" s="100">
        <v>33.429875213563655</v>
      </c>
      <c r="E25" s="525">
        <v>505097951</v>
      </c>
      <c r="F25" s="525"/>
      <c r="G25" s="98">
        <v>0</v>
      </c>
      <c r="H25" s="72">
        <v>0</v>
      </c>
    </row>
    <row r="26" spans="1:8" ht="10.5" customHeight="1">
      <c r="A26" s="12" t="s">
        <v>137</v>
      </c>
      <c r="B26" s="529">
        <v>377944802</v>
      </c>
      <c r="C26" s="530"/>
      <c r="D26" s="100">
        <v>17.798978171639995</v>
      </c>
      <c r="E26" s="525">
        <v>325946742</v>
      </c>
      <c r="F26" s="525"/>
      <c r="G26" s="98">
        <v>0</v>
      </c>
      <c r="H26" s="72">
        <v>0</v>
      </c>
    </row>
    <row r="27" spans="1:8" ht="6" customHeight="1">
      <c r="A27" s="12"/>
      <c r="B27" s="82"/>
      <c r="H27" s="70"/>
    </row>
    <row r="28" spans="1:8" s="83" customFormat="1" ht="36" customHeight="1">
      <c r="A28" s="87" t="s">
        <v>154</v>
      </c>
      <c r="B28" s="85" t="s">
        <v>161</v>
      </c>
      <c r="C28" s="59" t="s">
        <v>90</v>
      </c>
      <c r="D28" s="59" t="s">
        <v>160</v>
      </c>
      <c r="E28" s="58" t="s">
        <v>159</v>
      </c>
      <c r="F28" s="86" t="s">
        <v>158</v>
      </c>
      <c r="G28" s="85" t="s">
        <v>157</v>
      </c>
      <c r="H28" s="86" t="s">
        <v>156</v>
      </c>
    </row>
    <row r="29" spans="1:8" ht="6" customHeight="1">
      <c r="A29" s="56"/>
      <c r="B29" s="97"/>
      <c r="C29" s="96"/>
      <c r="D29" s="96"/>
      <c r="E29" s="95"/>
      <c r="F29" s="69"/>
      <c r="H29" s="81"/>
    </row>
    <row r="30" spans="1:8" ht="10.5" customHeight="1">
      <c r="A30" s="36" t="s">
        <v>146</v>
      </c>
      <c r="B30" s="89">
        <v>4174960</v>
      </c>
      <c r="C30" s="72">
        <v>0</v>
      </c>
      <c r="D30" s="72">
        <v>0</v>
      </c>
      <c r="E30" s="72">
        <v>4789440</v>
      </c>
      <c r="F30" s="72">
        <v>2154820</v>
      </c>
      <c r="G30" s="88">
        <v>0</v>
      </c>
      <c r="H30" s="72">
        <v>18247156</v>
      </c>
    </row>
    <row r="31" spans="1:8" ht="10.5" customHeight="1">
      <c r="A31" s="9" t="s">
        <v>145</v>
      </c>
      <c r="B31" s="89">
        <v>4174171</v>
      </c>
      <c r="C31" s="72">
        <v>0</v>
      </c>
      <c r="D31" s="72">
        <v>0</v>
      </c>
      <c r="E31" s="72">
        <v>5265973</v>
      </c>
      <c r="F31" s="72">
        <v>2020830</v>
      </c>
      <c r="G31" s="88">
        <v>0</v>
      </c>
      <c r="H31" s="72">
        <v>17027750</v>
      </c>
    </row>
    <row r="32" spans="1:8" ht="10.5" customHeight="1">
      <c r="A32" s="9" t="s">
        <v>144</v>
      </c>
      <c r="B32" s="89">
        <v>4382578</v>
      </c>
      <c r="C32" s="72">
        <v>1045060</v>
      </c>
      <c r="D32" s="72">
        <v>2563290</v>
      </c>
      <c r="E32" s="72">
        <v>4674696</v>
      </c>
      <c r="F32" s="72">
        <v>1892078</v>
      </c>
      <c r="G32" s="88">
        <v>476997</v>
      </c>
      <c r="H32" s="72">
        <v>15772529</v>
      </c>
    </row>
    <row r="33" spans="1:8" ht="10.5" customHeight="1">
      <c r="A33" s="9" t="s">
        <v>143</v>
      </c>
      <c r="B33" s="89">
        <v>4865727</v>
      </c>
      <c r="C33" s="72">
        <v>961741</v>
      </c>
      <c r="D33" s="72">
        <v>2465986</v>
      </c>
      <c r="E33" s="72">
        <v>4352608</v>
      </c>
      <c r="F33" s="72">
        <v>1759918</v>
      </c>
      <c r="G33" s="88">
        <v>463741</v>
      </c>
      <c r="H33" s="72">
        <v>14477806</v>
      </c>
    </row>
    <row r="34" spans="1:8" ht="10.5" customHeight="1">
      <c r="A34" s="33" t="s">
        <v>142</v>
      </c>
      <c r="B34" s="94">
        <v>5709577</v>
      </c>
      <c r="C34" s="79">
        <v>884999</v>
      </c>
      <c r="D34" s="79">
        <v>2367146</v>
      </c>
      <c r="E34" s="79">
        <v>3871378</v>
      </c>
      <c r="F34" s="79">
        <v>1664541</v>
      </c>
      <c r="G34" s="93">
        <v>447400</v>
      </c>
      <c r="H34" s="79">
        <v>13142673</v>
      </c>
    </row>
    <row r="35" spans="1:8" ht="6" customHeight="1">
      <c r="A35" s="3"/>
      <c r="B35" s="76"/>
      <c r="C35" s="75"/>
      <c r="D35" s="75"/>
      <c r="E35" s="75"/>
      <c r="F35" s="75"/>
      <c r="G35" s="75"/>
      <c r="H35" s="75"/>
    </row>
    <row r="36" spans="1:8" ht="10.5" customHeight="1">
      <c r="A36" s="8" t="s">
        <v>155</v>
      </c>
      <c r="B36" s="92">
        <v>0.3</v>
      </c>
      <c r="C36" s="77">
        <v>0</v>
      </c>
      <c r="D36" s="77">
        <v>0.1</v>
      </c>
      <c r="E36" s="77">
        <v>0.2</v>
      </c>
      <c r="F36" s="77">
        <v>0.1</v>
      </c>
      <c r="G36" s="91">
        <v>0</v>
      </c>
      <c r="H36" s="77">
        <v>0.6</v>
      </c>
    </row>
    <row r="37" spans="1:8" ht="6" customHeight="1">
      <c r="A37" s="11"/>
      <c r="B37" s="76"/>
      <c r="C37" s="75"/>
      <c r="D37" s="90"/>
      <c r="E37" s="75"/>
      <c r="F37" s="75"/>
      <c r="G37" s="75"/>
      <c r="H37" s="75"/>
    </row>
    <row r="38" spans="1:8" ht="10.5" customHeight="1">
      <c r="A38" s="12" t="s">
        <v>141</v>
      </c>
      <c r="B38" s="89">
        <v>872447</v>
      </c>
      <c r="C38" s="72">
        <v>684628</v>
      </c>
      <c r="D38" s="72">
        <v>845254</v>
      </c>
      <c r="E38" s="72">
        <v>1381396</v>
      </c>
      <c r="F38" s="72">
        <v>1036995</v>
      </c>
      <c r="G38" s="88">
        <v>85895</v>
      </c>
      <c r="H38" s="72">
        <v>0</v>
      </c>
    </row>
    <row r="39" spans="1:8" ht="10.5" customHeight="1">
      <c r="A39" s="12" t="s">
        <v>35</v>
      </c>
      <c r="B39" s="89">
        <v>3275661</v>
      </c>
      <c r="C39" s="72">
        <v>159238</v>
      </c>
      <c r="D39" s="72">
        <v>655445</v>
      </c>
      <c r="E39" s="72">
        <v>960632</v>
      </c>
      <c r="F39" s="72">
        <v>0</v>
      </c>
      <c r="G39" s="88">
        <v>174050</v>
      </c>
      <c r="H39" s="72">
        <v>0</v>
      </c>
    </row>
    <row r="40" spans="1:8" ht="10.5" customHeight="1">
      <c r="A40" s="12" t="s">
        <v>140</v>
      </c>
      <c r="B40" s="89">
        <v>0</v>
      </c>
      <c r="C40" s="72">
        <v>0</v>
      </c>
      <c r="D40" s="72">
        <v>0</v>
      </c>
      <c r="E40" s="72">
        <v>0</v>
      </c>
      <c r="F40" s="72">
        <v>0</v>
      </c>
      <c r="G40" s="88">
        <v>0</v>
      </c>
      <c r="H40" s="72">
        <v>0</v>
      </c>
    </row>
    <row r="41" spans="1:8" ht="10.5" customHeight="1">
      <c r="A41" s="12" t="s">
        <v>14</v>
      </c>
      <c r="B41" s="89">
        <v>0</v>
      </c>
      <c r="C41" s="72">
        <v>0</v>
      </c>
      <c r="D41" s="72">
        <v>0</v>
      </c>
      <c r="E41" s="72">
        <v>0</v>
      </c>
      <c r="F41" s="72">
        <v>0</v>
      </c>
      <c r="G41" s="88">
        <v>0</v>
      </c>
      <c r="H41" s="72">
        <v>0</v>
      </c>
    </row>
    <row r="42" spans="1:8" ht="10.5" customHeight="1">
      <c r="A42" s="12" t="s">
        <v>15</v>
      </c>
      <c r="B42" s="89">
        <v>0</v>
      </c>
      <c r="C42" s="72">
        <v>0</v>
      </c>
      <c r="D42" s="72">
        <v>0</v>
      </c>
      <c r="E42" s="72">
        <v>0</v>
      </c>
      <c r="F42" s="72">
        <v>0</v>
      </c>
      <c r="G42" s="88">
        <v>0</v>
      </c>
      <c r="H42" s="72">
        <v>0</v>
      </c>
    </row>
    <row r="43" spans="1:8" ht="10.5" customHeight="1">
      <c r="A43" s="12" t="s">
        <v>16</v>
      </c>
      <c r="B43" s="89">
        <v>0</v>
      </c>
      <c r="C43" s="72">
        <v>0</v>
      </c>
      <c r="D43" s="72">
        <v>0</v>
      </c>
      <c r="E43" s="72">
        <v>0</v>
      </c>
      <c r="F43" s="72">
        <v>0</v>
      </c>
      <c r="G43" s="88">
        <v>0</v>
      </c>
      <c r="H43" s="72">
        <v>0</v>
      </c>
    </row>
    <row r="44" spans="1:8" ht="10.5" customHeight="1">
      <c r="A44" s="12" t="s">
        <v>18</v>
      </c>
      <c r="B44" s="89">
        <v>0</v>
      </c>
      <c r="C44" s="72">
        <v>0</v>
      </c>
      <c r="D44" s="72">
        <v>0</v>
      </c>
      <c r="E44" s="72">
        <v>0</v>
      </c>
      <c r="F44" s="72">
        <v>0</v>
      </c>
      <c r="G44" s="88">
        <v>0</v>
      </c>
      <c r="H44" s="72">
        <v>0</v>
      </c>
    </row>
    <row r="45" spans="1:8" ht="10.5" customHeight="1">
      <c r="A45" s="74" t="s">
        <v>139</v>
      </c>
      <c r="B45" s="89">
        <v>1561469</v>
      </c>
      <c r="C45" s="72">
        <v>41133</v>
      </c>
      <c r="D45" s="72">
        <v>850287</v>
      </c>
      <c r="E45" s="72">
        <v>1070490</v>
      </c>
      <c r="F45" s="72">
        <v>556126</v>
      </c>
      <c r="G45" s="88">
        <v>164605</v>
      </c>
      <c r="H45" s="72">
        <v>12877373</v>
      </c>
    </row>
    <row r="46" spans="1:8" ht="10.5" customHeight="1">
      <c r="A46" s="12" t="s">
        <v>138</v>
      </c>
      <c r="B46" s="89">
        <v>0</v>
      </c>
      <c r="C46" s="72">
        <v>0</v>
      </c>
      <c r="D46" s="72">
        <v>0</v>
      </c>
      <c r="E46" s="72">
        <v>18000</v>
      </c>
      <c r="F46" s="72">
        <v>41000</v>
      </c>
      <c r="G46" s="88">
        <v>0</v>
      </c>
      <c r="H46" s="72">
        <v>212520</v>
      </c>
    </row>
    <row r="47" spans="1:8" ht="10.5" customHeight="1">
      <c r="A47" s="12" t="s">
        <v>137</v>
      </c>
      <c r="B47" s="89">
        <v>0</v>
      </c>
      <c r="C47" s="72">
        <v>0</v>
      </c>
      <c r="D47" s="72">
        <v>16160</v>
      </c>
      <c r="E47" s="72">
        <v>440860</v>
      </c>
      <c r="F47" s="72">
        <v>30420</v>
      </c>
      <c r="G47" s="88">
        <v>22850</v>
      </c>
      <c r="H47" s="72">
        <v>52780</v>
      </c>
    </row>
    <row r="48" spans="1:8" ht="6" customHeight="1">
      <c r="A48" s="12"/>
      <c r="B48" s="71"/>
      <c r="G48" s="70"/>
      <c r="H48" s="70"/>
    </row>
    <row r="49" spans="1:8" s="83" customFormat="1" ht="36" customHeight="1">
      <c r="A49" s="87" t="s">
        <v>154</v>
      </c>
      <c r="B49" s="86" t="s">
        <v>153</v>
      </c>
      <c r="C49" s="85" t="s">
        <v>152</v>
      </c>
      <c r="D49" s="86" t="s">
        <v>151</v>
      </c>
      <c r="E49" s="85" t="s">
        <v>150</v>
      </c>
      <c r="F49" s="84" t="s">
        <v>149</v>
      </c>
      <c r="G49" s="85" t="s">
        <v>148</v>
      </c>
      <c r="H49" s="84" t="s">
        <v>147</v>
      </c>
    </row>
    <row r="50" spans="1:8" ht="6" customHeight="1">
      <c r="A50" s="56"/>
      <c r="B50" s="82"/>
      <c r="C50" s="81"/>
      <c r="D50" s="69"/>
      <c r="G50" s="69"/>
    </row>
    <row r="51" spans="1:8" ht="10.5" customHeight="1">
      <c r="A51" s="36" t="s">
        <v>146</v>
      </c>
      <c r="B51" s="73">
        <v>0</v>
      </c>
      <c r="C51" s="72">
        <v>5591000</v>
      </c>
      <c r="D51" s="72">
        <v>8110761</v>
      </c>
      <c r="E51" s="72">
        <v>179816834</v>
      </c>
      <c r="F51" s="72">
        <v>488141567</v>
      </c>
      <c r="G51" s="72">
        <v>10751620</v>
      </c>
      <c r="H51" s="72">
        <v>374615335</v>
      </c>
    </row>
    <row r="52" spans="1:8" ht="10.5" customHeight="1">
      <c r="A52" s="9" t="s">
        <v>145</v>
      </c>
      <c r="B52" s="73">
        <v>1501000</v>
      </c>
      <c r="C52" s="72">
        <v>4450390</v>
      </c>
      <c r="D52" s="72">
        <v>7793317</v>
      </c>
      <c r="E52" s="72">
        <v>177248409</v>
      </c>
      <c r="F52" s="72">
        <v>471666615</v>
      </c>
      <c r="G52" s="72">
        <v>11361184</v>
      </c>
      <c r="H52" s="72">
        <v>375077201</v>
      </c>
    </row>
    <row r="53" spans="1:8" ht="10.5" customHeight="1">
      <c r="A53" s="9" t="s">
        <v>144</v>
      </c>
      <c r="B53" s="73">
        <v>1678000</v>
      </c>
      <c r="C53" s="72">
        <v>3181000</v>
      </c>
      <c r="D53" s="72">
        <v>8072205</v>
      </c>
      <c r="E53" s="72">
        <v>173802902</v>
      </c>
      <c r="F53" s="72">
        <v>454846447</v>
      </c>
      <c r="G53" s="72">
        <v>9130752</v>
      </c>
      <c r="H53" s="72">
        <v>376769289</v>
      </c>
    </row>
    <row r="54" spans="1:8" ht="10.5" customHeight="1">
      <c r="A54" s="9" t="s">
        <v>143</v>
      </c>
      <c r="B54" s="73">
        <v>2620000</v>
      </c>
      <c r="C54" s="72">
        <v>2874500</v>
      </c>
      <c r="D54" s="72">
        <v>7816072</v>
      </c>
      <c r="E54" s="72">
        <v>170341007</v>
      </c>
      <c r="F54" s="72">
        <v>437541322</v>
      </c>
      <c r="G54" s="72">
        <v>10144648</v>
      </c>
      <c r="H54" s="72">
        <v>379457871</v>
      </c>
    </row>
    <row r="55" spans="1:8" ht="10.5" customHeight="1">
      <c r="A55" s="33" t="s">
        <v>142</v>
      </c>
      <c r="B55" s="80">
        <v>1501000</v>
      </c>
      <c r="C55" s="79">
        <v>1918850</v>
      </c>
      <c r="D55" s="79">
        <v>7955051</v>
      </c>
      <c r="E55" s="79">
        <v>167181911</v>
      </c>
      <c r="F55" s="79">
        <v>406773209</v>
      </c>
      <c r="G55" s="79">
        <v>11426228</v>
      </c>
      <c r="H55" s="79">
        <v>384455050</v>
      </c>
    </row>
    <row r="56" spans="1:8" ht="6" customHeight="1">
      <c r="A56" s="3"/>
      <c r="B56" s="76"/>
      <c r="C56" s="75"/>
      <c r="D56" s="75"/>
      <c r="E56" s="75"/>
      <c r="F56" s="75"/>
      <c r="G56" s="75"/>
      <c r="H56" s="75"/>
    </row>
    <row r="57" spans="1:8" ht="10.5" customHeight="1">
      <c r="A57" s="8" t="s">
        <v>72</v>
      </c>
      <c r="B57" s="78">
        <v>0.1</v>
      </c>
      <c r="C57" s="77">
        <v>0.1</v>
      </c>
      <c r="D57" s="77">
        <v>0.4</v>
      </c>
      <c r="E57" s="77">
        <v>7.9</v>
      </c>
      <c r="F57" s="77">
        <v>19.2</v>
      </c>
      <c r="G57" s="77">
        <v>0.5</v>
      </c>
      <c r="H57" s="77">
        <v>18.100000000000001</v>
      </c>
    </row>
    <row r="58" spans="1:8" ht="6" customHeight="1">
      <c r="A58" s="11"/>
      <c r="B58" s="76"/>
      <c r="C58" s="75"/>
      <c r="D58" s="75"/>
      <c r="E58" s="75"/>
      <c r="F58" s="75"/>
      <c r="G58" s="75"/>
      <c r="H58" s="75"/>
    </row>
    <row r="59" spans="1:8" ht="10.5" customHeight="1">
      <c r="A59" s="12" t="s">
        <v>141</v>
      </c>
      <c r="B59" s="73">
        <v>0</v>
      </c>
      <c r="C59" s="72">
        <v>0</v>
      </c>
      <c r="D59" s="72">
        <v>6645727</v>
      </c>
      <c r="E59" s="72">
        <v>47780209</v>
      </c>
      <c r="F59" s="72">
        <v>88295438</v>
      </c>
      <c r="G59" s="72">
        <v>0</v>
      </c>
      <c r="H59" s="72">
        <v>89577077</v>
      </c>
    </row>
    <row r="60" spans="1:8" ht="10.5" customHeight="1">
      <c r="A60" s="12" t="s">
        <v>35</v>
      </c>
      <c r="B60" s="73">
        <v>0</v>
      </c>
      <c r="C60" s="72">
        <v>0</v>
      </c>
      <c r="D60" s="72">
        <v>0</v>
      </c>
      <c r="E60" s="72">
        <v>17414123</v>
      </c>
      <c r="F60" s="72">
        <v>16415781</v>
      </c>
      <c r="G60" s="72">
        <v>4028031</v>
      </c>
      <c r="H60" s="72">
        <v>25712940</v>
      </c>
    </row>
    <row r="61" spans="1:8" ht="10.5" customHeight="1">
      <c r="A61" s="12" t="s">
        <v>140</v>
      </c>
      <c r="B61" s="73">
        <v>0</v>
      </c>
      <c r="C61" s="72">
        <v>0</v>
      </c>
      <c r="D61" s="72">
        <v>44324</v>
      </c>
      <c r="E61" s="72">
        <v>0</v>
      </c>
      <c r="F61" s="72">
        <v>65041497</v>
      </c>
      <c r="G61" s="72">
        <v>2389948</v>
      </c>
      <c r="H61" s="72">
        <v>68324750</v>
      </c>
    </row>
    <row r="62" spans="1:8" ht="10.5" customHeight="1">
      <c r="A62" s="12" t="s">
        <v>14</v>
      </c>
      <c r="B62" s="73">
        <v>0</v>
      </c>
      <c r="C62" s="72">
        <v>0</v>
      </c>
      <c r="D62" s="72">
        <v>0</v>
      </c>
      <c r="E62" s="72">
        <v>0</v>
      </c>
      <c r="F62" s="72">
        <v>0</v>
      </c>
      <c r="G62" s="72">
        <v>0</v>
      </c>
      <c r="H62" s="72">
        <v>0</v>
      </c>
    </row>
    <row r="63" spans="1:8" ht="10.5" customHeight="1">
      <c r="A63" s="12" t="s">
        <v>15</v>
      </c>
      <c r="B63" s="73">
        <v>0</v>
      </c>
      <c r="C63" s="72">
        <v>0</v>
      </c>
      <c r="D63" s="72">
        <v>0</v>
      </c>
      <c r="E63" s="72">
        <v>0</v>
      </c>
      <c r="F63" s="72">
        <v>0</v>
      </c>
      <c r="G63" s="72">
        <v>0</v>
      </c>
      <c r="H63" s="72">
        <v>0</v>
      </c>
    </row>
    <row r="64" spans="1:8" ht="10.5" customHeight="1">
      <c r="A64" s="12" t="s">
        <v>16</v>
      </c>
      <c r="B64" s="73">
        <v>0</v>
      </c>
      <c r="C64" s="72">
        <v>0</v>
      </c>
      <c r="D64" s="72">
        <v>0</v>
      </c>
      <c r="E64" s="72">
        <v>0</v>
      </c>
      <c r="F64" s="72">
        <v>0</v>
      </c>
      <c r="G64" s="72">
        <v>0</v>
      </c>
      <c r="H64" s="72">
        <v>0</v>
      </c>
    </row>
    <row r="65" spans="1:8" ht="10.5" customHeight="1">
      <c r="A65" s="12" t="s">
        <v>18</v>
      </c>
      <c r="B65" s="73">
        <v>0</v>
      </c>
      <c r="C65" s="72">
        <v>0</v>
      </c>
      <c r="D65" s="72">
        <v>0</v>
      </c>
      <c r="E65" s="72">
        <v>0</v>
      </c>
      <c r="F65" s="72">
        <v>0</v>
      </c>
      <c r="G65" s="72">
        <v>0</v>
      </c>
      <c r="H65" s="72">
        <v>0</v>
      </c>
    </row>
    <row r="66" spans="1:8" ht="10.5" customHeight="1">
      <c r="A66" s="74" t="s">
        <v>139</v>
      </c>
      <c r="B66" s="73">
        <v>0</v>
      </c>
      <c r="C66" s="72">
        <v>0</v>
      </c>
      <c r="D66" s="72">
        <v>0</v>
      </c>
      <c r="E66" s="72">
        <v>57944479</v>
      </c>
      <c r="F66" s="72">
        <v>106980513</v>
      </c>
      <c r="G66" s="72">
        <v>4941249</v>
      </c>
      <c r="H66" s="72">
        <v>123757283</v>
      </c>
    </row>
    <row r="67" spans="1:8" ht="10.5" customHeight="1">
      <c r="A67" s="12" t="s">
        <v>138</v>
      </c>
      <c r="B67" s="73">
        <v>0</v>
      </c>
      <c r="C67" s="72">
        <v>0</v>
      </c>
      <c r="D67" s="72">
        <v>0</v>
      </c>
      <c r="E67" s="72">
        <v>40516100</v>
      </c>
      <c r="F67" s="72">
        <v>105507840</v>
      </c>
      <c r="G67" s="72">
        <v>67000</v>
      </c>
      <c r="H67" s="72">
        <v>58392000</v>
      </c>
    </row>
    <row r="68" spans="1:8" ht="10.5" customHeight="1">
      <c r="A68" s="12" t="s">
        <v>137</v>
      </c>
      <c r="B68" s="73">
        <v>1501000</v>
      </c>
      <c r="C68" s="72">
        <v>1918850</v>
      </c>
      <c r="D68" s="72">
        <v>1265000</v>
      </c>
      <c r="E68" s="72">
        <v>3527000</v>
      </c>
      <c r="F68" s="72">
        <v>24532140</v>
      </c>
      <c r="G68" s="72">
        <v>0</v>
      </c>
      <c r="H68" s="72">
        <v>18691000</v>
      </c>
    </row>
    <row r="69" spans="1:8" ht="6" customHeight="1">
      <c r="A69" s="14"/>
      <c r="B69" s="71"/>
      <c r="C69" s="70"/>
      <c r="D69" s="70"/>
      <c r="E69" s="70"/>
      <c r="F69" s="70"/>
      <c r="G69" s="70"/>
      <c r="H69" s="70"/>
    </row>
    <row r="70" spans="1:8" ht="10.5" customHeight="1">
      <c r="A70" s="15" t="s">
        <v>136</v>
      </c>
      <c r="B70" s="69"/>
    </row>
    <row r="71" spans="1:8" ht="10.5" customHeight="1">
      <c r="A71" s="15" t="s">
        <v>135</v>
      </c>
      <c r="B71" s="69"/>
    </row>
  </sheetData>
  <mergeCells count="34">
    <mergeCell ref="B7:C7"/>
    <mergeCell ref="B9:C9"/>
    <mergeCell ref="E7:F7"/>
    <mergeCell ref="E9:F9"/>
    <mergeCell ref="B10:C10"/>
    <mergeCell ref="E10:F10"/>
    <mergeCell ref="B11:C11"/>
    <mergeCell ref="B12:C12"/>
    <mergeCell ref="B13:C13"/>
    <mergeCell ref="B25:C25"/>
    <mergeCell ref="B26:C26"/>
    <mergeCell ref="B20:C20"/>
    <mergeCell ref="B21:C21"/>
    <mergeCell ref="B22:C22"/>
    <mergeCell ref="B23:C23"/>
    <mergeCell ref="B24:C24"/>
    <mergeCell ref="B15:C15"/>
    <mergeCell ref="B17:C17"/>
    <mergeCell ref="B18:C18"/>
    <mergeCell ref="B19:C19"/>
    <mergeCell ref="E11:F11"/>
    <mergeCell ref="E26:F26"/>
    <mergeCell ref="E23:F23"/>
    <mergeCell ref="E24:F24"/>
    <mergeCell ref="E25:F25"/>
    <mergeCell ref="E12:F12"/>
    <mergeCell ref="E13:F13"/>
    <mergeCell ref="E20:F20"/>
    <mergeCell ref="E21:F21"/>
    <mergeCell ref="E22:F22"/>
    <mergeCell ref="E15:F15"/>
    <mergeCell ref="E17:F17"/>
    <mergeCell ref="E18:F18"/>
    <mergeCell ref="E19:F19"/>
  </mergeCells>
  <phoneticPr fontId="14"/>
  <pageMargins left="0.6692913385826772" right="0.6692913385826772" top="0.78740157480314965" bottom="0.78740157480314965"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63"/>
  <sheetViews>
    <sheetView zoomScaleNormal="100" zoomScaleSheetLayoutView="100" workbookViewId="0"/>
  </sheetViews>
  <sheetFormatPr defaultRowHeight="10.5"/>
  <cols>
    <col min="1" max="1" width="14.7109375" style="4" customWidth="1"/>
    <col min="2" max="2" width="10.7109375" style="4" customWidth="1"/>
    <col min="3" max="3" width="4.7109375" style="4" customWidth="1"/>
    <col min="4" max="4" width="4.28515625" style="4" customWidth="1"/>
    <col min="5" max="5" width="6" style="4" customWidth="1"/>
    <col min="6" max="6" width="4.7109375" style="4" customWidth="1"/>
    <col min="7" max="7" width="11.7109375" style="4" customWidth="1"/>
    <col min="8" max="9" width="10.7109375" style="4" customWidth="1"/>
    <col min="10" max="11" width="12.7109375" style="4" customWidth="1"/>
    <col min="12" max="12" width="11.7109375" style="4" customWidth="1"/>
    <col min="13" max="13" width="12.7109375" style="4" customWidth="1"/>
    <col min="14" max="14" width="10.7109375" style="4" customWidth="1"/>
    <col min="15" max="16384" width="9.140625" style="4"/>
  </cols>
  <sheetData>
    <row r="1" spans="1:14" s="2" customFormat="1" ht="13.5">
      <c r="A1" s="1" t="s">
        <v>134</v>
      </c>
      <c r="B1" s="1"/>
      <c r="C1" s="1"/>
      <c r="D1" s="1"/>
      <c r="E1" s="1"/>
      <c r="F1" s="1"/>
      <c r="G1" s="1"/>
      <c r="H1" s="1"/>
      <c r="I1" s="1"/>
      <c r="J1" s="1"/>
      <c r="K1" s="1"/>
      <c r="L1" s="1"/>
      <c r="M1" s="1"/>
    </row>
    <row r="2" spans="1:14" s="2" customFormat="1" ht="10.5" customHeight="1">
      <c r="A2" s="1"/>
      <c r="B2" s="1"/>
      <c r="C2" s="1"/>
      <c r="D2" s="1"/>
      <c r="E2" s="1"/>
      <c r="F2" s="1"/>
      <c r="G2" s="1"/>
      <c r="H2" s="1"/>
      <c r="I2" s="1"/>
      <c r="J2" s="1"/>
      <c r="K2" s="1"/>
      <c r="L2" s="1"/>
      <c r="M2" s="1"/>
    </row>
    <row r="3" spans="1:14" s="2" customFormat="1" ht="13.5">
      <c r="A3" s="570" t="s">
        <v>133</v>
      </c>
      <c r="B3" s="570"/>
      <c r="C3" s="570"/>
      <c r="D3" s="570"/>
      <c r="E3" s="570"/>
      <c r="F3" s="570"/>
      <c r="G3" s="570"/>
      <c r="H3" s="570"/>
      <c r="I3" s="570"/>
      <c r="J3" s="570"/>
      <c r="K3" s="570"/>
      <c r="L3" s="570"/>
      <c r="M3" s="570"/>
    </row>
    <row r="4" spans="1:14" ht="10.5" customHeight="1">
      <c r="A4" s="5"/>
    </row>
    <row r="5" spans="1:14">
      <c r="A5" s="6" t="s">
        <v>1</v>
      </c>
      <c r="B5" s="6"/>
      <c r="C5" s="6"/>
      <c r="D5" s="6"/>
      <c r="E5" s="6"/>
      <c r="F5" s="6"/>
      <c r="G5" s="6"/>
      <c r="H5" s="6"/>
      <c r="I5" s="6"/>
      <c r="J5" s="6"/>
      <c r="K5" s="6"/>
      <c r="L5" s="6"/>
      <c r="M5" s="67" t="s">
        <v>132</v>
      </c>
    </row>
    <row r="6" spans="1:14" ht="10.5" customHeight="1">
      <c r="A6" s="564" t="s">
        <v>131</v>
      </c>
      <c r="B6" s="574" t="s">
        <v>130</v>
      </c>
      <c r="C6" s="575"/>
      <c r="D6" s="557" t="s">
        <v>129</v>
      </c>
      <c r="E6" s="575"/>
      <c r="F6" s="557" t="s">
        <v>128</v>
      </c>
      <c r="G6" s="571"/>
      <c r="H6" s="554" t="s">
        <v>6</v>
      </c>
      <c r="I6" s="554" t="s">
        <v>127</v>
      </c>
      <c r="J6" s="554" t="s">
        <v>126</v>
      </c>
      <c r="K6" s="554" t="s">
        <v>125</v>
      </c>
      <c r="L6" s="554" t="s">
        <v>124</v>
      </c>
      <c r="M6" s="557" t="s">
        <v>123</v>
      </c>
      <c r="N6" s="7"/>
    </row>
    <row r="7" spans="1:14" ht="10.5" customHeight="1">
      <c r="A7" s="565"/>
      <c r="B7" s="576"/>
      <c r="C7" s="577"/>
      <c r="D7" s="576"/>
      <c r="E7" s="577"/>
      <c r="F7" s="558"/>
      <c r="G7" s="572"/>
      <c r="H7" s="555"/>
      <c r="I7" s="555"/>
      <c r="J7" s="555"/>
      <c r="K7" s="555"/>
      <c r="L7" s="555"/>
      <c r="M7" s="558"/>
      <c r="N7" s="7"/>
    </row>
    <row r="8" spans="1:14" ht="10.5" customHeight="1">
      <c r="A8" s="566"/>
      <c r="B8" s="578"/>
      <c r="C8" s="579"/>
      <c r="D8" s="578"/>
      <c r="E8" s="579"/>
      <c r="F8" s="559"/>
      <c r="G8" s="573"/>
      <c r="H8" s="556"/>
      <c r="I8" s="556"/>
      <c r="J8" s="556"/>
      <c r="K8" s="556"/>
      <c r="L8" s="556"/>
      <c r="M8" s="559"/>
      <c r="N8" s="7"/>
    </row>
    <row r="9" spans="1:14" s="7" customFormat="1" ht="6" customHeight="1">
      <c r="A9" s="56"/>
      <c r="B9" s="66"/>
      <c r="C9" s="53"/>
      <c r="D9" s="53"/>
      <c r="E9" s="53"/>
      <c r="F9" s="65"/>
      <c r="G9" s="65"/>
      <c r="H9" s="65"/>
      <c r="I9" s="65"/>
      <c r="J9" s="65"/>
      <c r="K9" s="65"/>
      <c r="L9" s="65"/>
      <c r="M9" s="65"/>
    </row>
    <row r="10" spans="1:14" ht="10.5" customHeight="1">
      <c r="A10" s="52" t="s">
        <v>112</v>
      </c>
      <c r="B10" s="548">
        <v>2122210973</v>
      </c>
      <c r="C10" s="550"/>
      <c r="D10" s="544">
        <v>100</v>
      </c>
      <c r="E10" s="551"/>
      <c r="F10" s="535">
        <v>1003792456</v>
      </c>
      <c r="G10" s="537"/>
      <c r="H10" s="44">
        <v>2470248</v>
      </c>
      <c r="I10" s="44">
        <v>1926487</v>
      </c>
      <c r="J10" s="44">
        <v>3295493</v>
      </c>
      <c r="K10" s="44">
        <v>0</v>
      </c>
      <c r="L10" s="44">
        <v>0</v>
      </c>
      <c r="M10" s="44">
        <v>5613219</v>
      </c>
      <c r="N10" s="7"/>
    </row>
    <row r="11" spans="1:14" ht="10.5" customHeight="1">
      <c r="A11" s="51" t="s">
        <v>111</v>
      </c>
      <c r="B11" s="548">
        <v>2127144448</v>
      </c>
      <c r="C11" s="549"/>
      <c r="D11" s="544">
        <v>100</v>
      </c>
      <c r="E11" s="545"/>
      <c r="F11" s="535">
        <v>1026028972</v>
      </c>
      <c r="G11" s="537"/>
      <c r="H11" s="44">
        <v>2683248</v>
      </c>
      <c r="I11" s="44">
        <v>2038735</v>
      </c>
      <c r="J11" s="44">
        <v>4174960</v>
      </c>
      <c r="K11" s="44">
        <v>0</v>
      </c>
      <c r="L11" s="44">
        <v>0</v>
      </c>
      <c r="M11" s="44">
        <v>4789440</v>
      </c>
      <c r="N11" s="7"/>
    </row>
    <row r="12" spans="1:14" ht="10.5" customHeight="1">
      <c r="A12" s="51" t="s">
        <v>110</v>
      </c>
      <c r="B12" s="548">
        <v>2134300849</v>
      </c>
      <c r="C12" s="549"/>
      <c r="D12" s="544">
        <v>100</v>
      </c>
      <c r="E12" s="545"/>
      <c r="F12" s="535">
        <v>1051589080</v>
      </c>
      <c r="G12" s="537"/>
      <c r="H12" s="44">
        <v>2891248</v>
      </c>
      <c r="I12" s="44">
        <v>2233681</v>
      </c>
      <c r="J12" s="44">
        <v>4174171</v>
      </c>
      <c r="K12" s="44">
        <v>0</v>
      </c>
      <c r="L12" s="44">
        <v>0</v>
      </c>
      <c r="M12" s="44">
        <v>5265973</v>
      </c>
      <c r="N12" s="7"/>
    </row>
    <row r="13" spans="1:14" ht="10.5" customHeight="1">
      <c r="A13" s="51" t="s">
        <v>109</v>
      </c>
      <c r="B13" s="548">
        <v>2138714772</v>
      </c>
      <c r="C13" s="549"/>
      <c r="D13" s="544">
        <v>100</v>
      </c>
      <c r="E13" s="545"/>
      <c r="F13" s="535">
        <v>1075452179</v>
      </c>
      <c r="G13" s="537"/>
      <c r="H13" s="44">
        <v>2941248</v>
      </c>
      <c r="I13" s="44">
        <v>2033522</v>
      </c>
      <c r="J13" s="44">
        <v>4382578</v>
      </c>
      <c r="K13" s="44">
        <v>1045060</v>
      </c>
      <c r="L13" s="44">
        <v>2563290</v>
      </c>
      <c r="M13" s="44">
        <v>4674696</v>
      </c>
      <c r="N13" s="7"/>
    </row>
    <row r="14" spans="1:14" ht="10.5" customHeight="1">
      <c r="A14" s="50" t="s">
        <v>108</v>
      </c>
      <c r="B14" s="567">
        <v>2136045973</v>
      </c>
      <c r="C14" s="549"/>
      <c r="D14" s="563">
        <v>100</v>
      </c>
      <c r="E14" s="545"/>
      <c r="F14" s="538">
        <v>1091344043</v>
      </c>
      <c r="G14" s="537"/>
      <c r="H14" s="49">
        <v>2987248</v>
      </c>
      <c r="I14" s="49">
        <v>1571735</v>
      </c>
      <c r="J14" s="49">
        <v>4865727</v>
      </c>
      <c r="K14" s="49">
        <v>961741</v>
      </c>
      <c r="L14" s="49">
        <v>2465986</v>
      </c>
      <c r="M14" s="49">
        <v>4352608</v>
      </c>
      <c r="N14" s="7"/>
    </row>
    <row r="15" spans="1:14" ht="6" customHeight="1">
      <c r="A15" s="3"/>
      <c r="B15" s="23"/>
      <c r="C15" s="26"/>
      <c r="D15" s="63"/>
      <c r="E15" s="63"/>
      <c r="F15" s="16"/>
      <c r="H15" s="26"/>
      <c r="I15" s="26"/>
      <c r="J15" s="26"/>
      <c r="K15" s="26"/>
      <c r="L15" s="26"/>
      <c r="M15" s="26"/>
      <c r="N15" s="7"/>
    </row>
    <row r="16" spans="1:14" ht="10.5" customHeight="1">
      <c r="A16" s="8" t="s">
        <v>107</v>
      </c>
      <c r="B16" s="568">
        <v>100</v>
      </c>
      <c r="C16" s="569"/>
      <c r="D16" s="64"/>
      <c r="E16" s="63"/>
      <c r="F16" s="540">
        <v>51.1</v>
      </c>
      <c r="G16" s="541"/>
      <c r="H16" s="47">
        <v>0.1</v>
      </c>
      <c r="I16" s="47">
        <v>0.1</v>
      </c>
      <c r="J16" s="47">
        <v>0.2</v>
      </c>
      <c r="K16" s="47">
        <v>0</v>
      </c>
      <c r="L16" s="47">
        <v>0.1</v>
      </c>
      <c r="M16" s="47">
        <v>0.2</v>
      </c>
      <c r="N16" s="7"/>
    </row>
    <row r="17" spans="1:14" ht="6" customHeight="1">
      <c r="A17" s="11"/>
      <c r="B17" s="23"/>
      <c r="C17" s="26"/>
      <c r="D17" s="63"/>
      <c r="E17" s="63"/>
      <c r="F17" s="16"/>
      <c r="H17" s="26"/>
      <c r="I17" s="26"/>
      <c r="J17" s="26"/>
      <c r="K17" s="26"/>
      <c r="L17" s="26"/>
      <c r="M17" s="26"/>
      <c r="N17" s="7"/>
    </row>
    <row r="18" spans="1:14" ht="10.5" customHeight="1">
      <c r="A18" s="12" t="s">
        <v>12</v>
      </c>
      <c r="B18" s="548">
        <v>404052182</v>
      </c>
      <c r="C18" s="549"/>
      <c r="D18" s="544">
        <v>19</v>
      </c>
      <c r="E18" s="545"/>
      <c r="F18" s="535">
        <v>120877413</v>
      </c>
      <c r="G18" s="537"/>
      <c r="H18" s="44" t="s">
        <v>10</v>
      </c>
      <c r="I18" s="44" t="s">
        <v>10</v>
      </c>
      <c r="J18" s="44">
        <v>905799</v>
      </c>
      <c r="K18" s="44">
        <v>766932</v>
      </c>
      <c r="L18" s="44">
        <v>902523</v>
      </c>
      <c r="M18" s="44">
        <v>1671144</v>
      </c>
      <c r="N18" s="7"/>
    </row>
    <row r="19" spans="1:14" ht="10.5" customHeight="1">
      <c r="A19" s="12" t="s">
        <v>106</v>
      </c>
      <c r="B19" s="548">
        <v>107555709</v>
      </c>
      <c r="C19" s="549"/>
      <c r="D19" s="544">
        <v>5</v>
      </c>
      <c r="E19" s="545"/>
      <c r="F19" s="535">
        <v>45778557</v>
      </c>
      <c r="G19" s="537"/>
      <c r="H19" s="44" t="s">
        <v>10</v>
      </c>
      <c r="I19" s="44" t="s">
        <v>10</v>
      </c>
      <c r="J19" s="44">
        <v>2795928</v>
      </c>
      <c r="K19" s="44">
        <v>153409</v>
      </c>
      <c r="L19" s="44">
        <v>669578</v>
      </c>
      <c r="M19" s="44">
        <v>968000</v>
      </c>
      <c r="N19" s="7"/>
    </row>
    <row r="20" spans="1:14" ht="10.5" customHeight="1">
      <c r="A20" s="12" t="s">
        <v>13</v>
      </c>
      <c r="B20" s="548">
        <v>231635003</v>
      </c>
      <c r="C20" s="549"/>
      <c r="D20" s="544">
        <v>10.8</v>
      </c>
      <c r="E20" s="545"/>
      <c r="F20" s="535">
        <v>91118124</v>
      </c>
      <c r="G20" s="537"/>
      <c r="H20" s="44" t="s">
        <v>10</v>
      </c>
      <c r="I20" s="44" t="s">
        <v>10</v>
      </c>
      <c r="J20" s="44" t="s">
        <v>10</v>
      </c>
      <c r="K20" s="44" t="s">
        <v>10</v>
      </c>
      <c r="L20" s="44" t="s">
        <v>10</v>
      </c>
      <c r="M20" s="44" t="s">
        <v>10</v>
      </c>
      <c r="N20" s="7"/>
    </row>
    <row r="21" spans="1:14" ht="10.5" customHeight="1">
      <c r="A21" s="12" t="s">
        <v>105</v>
      </c>
      <c r="B21" s="548">
        <v>6883630</v>
      </c>
      <c r="C21" s="549"/>
      <c r="D21" s="544">
        <v>0.3</v>
      </c>
      <c r="E21" s="545"/>
      <c r="F21" s="535">
        <v>6867080</v>
      </c>
      <c r="G21" s="537"/>
      <c r="H21" s="44" t="s">
        <v>10</v>
      </c>
      <c r="I21" s="44" t="s">
        <v>10</v>
      </c>
      <c r="J21" s="44" t="s">
        <v>10</v>
      </c>
      <c r="K21" s="44" t="s">
        <v>10</v>
      </c>
      <c r="L21" s="44" t="s">
        <v>10</v>
      </c>
      <c r="M21" s="44" t="s">
        <v>10</v>
      </c>
      <c r="N21" s="7"/>
    </row>
    <row r="22" spans="1:14" ht="10.5" customHeight="1">
      <c r="A22" s="12" t="s">
        <v>104</v>
      </c>
      <c r="B22" s="548">
        <v>2987248</v>
      </c>
      <c r="C22" s="549"/>
      <c r="D22" s="544">
        <v>0.1</v>
      </c>
      <c r="E22" s="545"/>
      <c r="F22" s="535" t="s">
        <v>10</v>
      </c>
      <c r="G22" s="537"/>
      <c r="H22" s="44">
        <v>2987248</v>
      </c>
      <c r="I22" s="44" t="s">
        <v>10</v>
      </c>
      <c r="J22" s="44" t="s">
        <v>10</v>
      </c>
      <c r="K22" s="44" t="s">
        <v>10</v>
      </c>
      <c r="L22" s="44" t="s">
        <v>10</v>
      </c>
      <c r="M22" s="44" t="s">
        <v>10</v>
      </c>
      <c r="N22" s="7"/>
    </row>
    <row r="23" spans="1:14" ht="10.5" customHeight="1">
      <c r="A23" s="12" t="s">
        <v>103</v>
      </c>
      <c r="B23" s="548" t="s">
        <v>10</v>
      </c>
      <c r="C23" s="549"/>
      <c r="D23" s="544" t="s">
        <v>10</v>
      </c>
      <c r="E23" s="545"/>
      <c r="F23" s="535" t="s">
        <v>10</v>
      </c>
      <c r="G23" s="537"/>
      <c r="H23" s="44" t="s">
        <v>10</v>
      </c>
      <c r="I23" s="44" t="s">
        <v>10</v>
      </c>
      <c r="J23" s="44" t="s">
        <v>10</v>
      </c>
      <c r="K23" s="44" t="s">
        <v>10</v>
      </c>
      <c r="L23" s="44" t="s">
        <v>10</v>
      </c>
      <c r="M23" s="44" t="s">
        <v>10</v>
      </c>
      <c r="N23" s="7"/>
    </row>
    <row r="24" spans="1:14" ht="10.5" customHeight="1">
      <c r="A24" s="12" t="s">
        <v>102</v>
      </c>
      <c r="B24" s="548" t="s">
        <v>10</v>
      </c>
      <c r="C24" s="549"/>
      <c r="D24" s="544" t="s">
        <v>10</v>
      </c>
      <c r="E24" s="545"/>
      <c r="F24" s="535" t="s">
        <v>10</v>
      </c>
      <c r="G24" s="537"/>
      <c r="H24" s="44" t="s">
        <v>10</v>
      </c>
      <c r="I24" s="44" t="s">
        <v>10</v>
      </c>
      <c r="J24" s="44" t="s">
        <v>10</v>
      </c>
      <c r="K24" s="44" t="s">
        <v>10</v>
      </c>
      <c r="L24" s="44" t="s">
        <v>10</v>
      </c>
      <c r="M24" s="44" t="s">
        <v>10</v>
      </c>
      <c r="N24" s="7"/>
    </row>
    <row r="25" spans="1:14" ht="10.5" customHeight="1">
      <c r="A25" s="12" t="s">
        <v>101</v>
      </c>
      <c r="B25" s="548">
        <v>1698010</v>
      </c>
      <c r="C25" s="549"/>
      <c r="D25" s="544">
        <v>0.1</v>
      </c>
      <c r="E25" s="545"/>
      <c r="F25" s="535">
        <v>126275</v>
      </c>
      <c r="G25" s="537"/>
      <c r="H25" s="44" t="s">
        <v>10</v>
      </c>
      <c r="I25" s="44">
        <v>1571735</v>
      </c>
      <c r="J25" s="44" t="s">
        <v>10</v>
      </c>
      <c r="K25" s="44" t="s">
        <v>10</v>
      </c>
      <c r="L25" s="44" t="s">
        <v>10</v>
      </c>
      <c r="M25" s="44" t="s">
        <v>10</v>
      </c>
      <c r="N25" s="7"/>
    </row>
    <row r="26" spans="1:14" ht="10.5" customHeight="1">
      <c r="A26" s="12" t="s">
        <v>19</v>
      </c>
      <c r="B26" s="548">
        <v>371849657</v>
      </c>
      <c r="C26" s="549"/>
      <c r="D26" s="544">
        <v>17.399999999999999</v>
      </c>
      <c r="E26" s="545"/>
      <c r="F26" s="535">
        <v>41954702</v>
      </c>
      <c r="G26" s="537"/>
      <c r="H26" s="44" t="s">
        <v>10</v>
      </c>
      <c r="I26" s="44" t="s">
        <v>10</v>
      </c>
      <c r="J26" s="44">
        <v>1164000</v>
      </c>
      <c r="K26" s="44">
        <v>41400</v>
      </c>
      <c r="L26" s="44">
        <v>870745</v>
      </c>
      <c r="M26" s="44">
        <v>1213044</v>
      </c>
      <c r="N26" s="7"/>
    </row>
    <row r="27" spans="1:14" ht="10.5" customHeight="1">
      <c r="A27" s="12" t="s">
        <v>20</v>
      </c>
      <c r="B27" s="548">
        <v>655007575</v>
      </c>
      <c r="C27" s="549"/>
      <c r="D27" s="544">
        <v>30.6</v>
      </c>
      <c r="E27" s="545"/>
      <c r="F27" s="535">
        <v>467845365</v>
      </c>
      <c r="G27" s="537"/>
      <c r="H27" s="44" t="s">
        <v>10</v>
      </c>
      <c r="I27" s="44" t="s">
        <v>10</v>
      </c>
      <c r="J27" s="44" t="s">
        <v>10</v>
      </c>
      <c r="K27" s="44" t="s">
        <v>10</v>
      </c>
      <c r="L27" s="44" t="s">
        <v>10</v>
      </c>
      <c r="M27" s="44" t="s">
        <v>10</v>
      </c>
      <c r="N27" s="7"/>
    </row>
    <row r="28" spans="1:14" ht="10.5" customHeight="1">
      <c r="A28" s="12" t="s">
        <v>21</v>
      </c>
      <c r="B28" s="548">
        <v>354376959</v>
      </c>
      <c r="C28" s="550"/>
      <c r="D28" s="544">
        <v>16.7</v>
      </c>
      <c r="E28" s="551"/>
      <c r="F28" s="535">
        <v>316776527</v>
      </c>
      <c r="G28" s="536"/>
      <c r="H28" s="44" t="s">
        <v>10</v>
      </c>
      <c r="I28" s="44" t="s">
        <v>10</v>
      </c>
      <c r="J28" s="44" t="s">
        <v>10</v>
      </c>
      <c r="K28" s="44" t="s">
        <v>10</v>
      </c>
      <c r="L28" s="44">
        <v>23140</v>
      </c>
      <c r="M28" s="44">
        <v>500420</v>
      </c>
      <c r="N28" s="7"/>
    </row>
    <row r="29" spans="1:14" s="7" customFormat="1" ht="6" customHeight="1">
      <c r="A29" s="12"/>
      <c r="B29" s="43"/>
      <c r="C29" s="62"/>
      <c r="D29" s="61"/>
      <c r="E29" s="60"/>
      <c r="F29" s="41"/>
      <c r="G29" s="45"/>
      <c r="H29" s="44"/>
      <c r="I29" s="44"/>
      <c r="J29" s="44"/>
      <c r="K29" s="44"/>
      <c r="L29" s="41"/>
      <c r="M29" s="41"/>
    </row>
    <row r="30" spans="1:14" ht="10.5" customHeight="1">
      <c r="A30" s="564" t="s">
        <v>122</v>
      </c>
      <c r="B30" s="546" t="s">
        <v>9</v>
      </c>
      <c r="C30" s="546" t="s">
        <v>121</v>
      </c>
      <c r="D30" s="547"/>
      <c r="E30" s="546" t="s">
        <v>120</v>
      </c>
      <c r="F30" s="547"/>
      <c r="G30" s="554" t="s">
        <v>119</v>
      </c>
      <c r="H30" s="554" t="s">
        <v>118</v>
      </c>
      <c r="I30" s="554" t="s">
        <v>117</v>
      </c>
      <c r="J30" s="554" t="s">
        <v>116</v>
      </c>
      <c r="K30" s="554" t="s">
        <v>115</v>
      </c>
      <c r="L30" s="546" t="s">
        <v>114</v>
      </c>
      <c r="M30" s="552" t="s">
        <v>113</v>
      </c>
      <c r="N30" s="57"/>
    </row>
    <row r="31" spans="1:14" ht="10.5" customHeight="1">
      <c r="A31" s="565"/>
      <c r="B31" s="547"/>
      <c r="C31" s="547"/>
      <c r="D31" s="547"/>
      <c r="E31" s="547"/>
      <c r="F31" s="547"/>
      <c r="G31" s="560"/>
      <c r="H31" s="560"/>
      <c r="I31" s="560"/>
      <c r="J31" s="560"/>
      <c r="K31" s="560"/>
      <c r="L31" s="562"/>
      <c r="M31" s="553"/>
      <c r="N31" s="7"/>
    </row>
    <row r="32" spans="1:14" ht="10.5" customHeight="1">
      <c r="A32" s="566"/>
      <c r="B32" s="547"/>
      <c r="C32" s="547"/>
      <c r="D32" s="547"/>
      <c r="E32" s="547"/>
      <c r="F32" s="547"/>
      <c r="G32" s="561"/>
      <c r="H32" s="561"/>
      <c r="I32" s="561"/>
      <c r="J32" s="561"/>
      <c r="K32" s="561"/>
      <c r="L32" s="562"/>
      <c r="M32" s="553"/>
      <c r="N32" s="7"/>
    </row>
    <row r="33" spans="1:14" s="7" customFormat="1" ht="6" customHeight="1">
      <c r="A33" s="56"/>
      <c r="B33" s="55"/>
      <c r="C33" s="54"/>
      <c r="D33" s="54"/>
      <c r="E33" s="54"/>
      <c r="F33" s="54"/>
      <c r="G33" s="53"/>
      <c r="H33" s="53"/>
      <c r="I33" s="53"/>
      <c r="J33" s="53"/>
      <c r="K33" s="53"/>
      <c r="L33" s="53"/>
      <c r="M33" s="53"/>
    </row>
    <row r="34" spans="1:14" ht="10.5" customHeight="1">
      <c r="A34" s="52" t="s">
        <v>112</v>
      </c>
      <c r="B34" s="44">
        <v>2258764</v>
      </c>
      <c r="C34" s="535">
        <v>0</v>
      </c>
      <c r="D34" s="536"/>
      <c r="E34" s="535">
        <v>0</v>
      </c>
      <c r="F34" s="536"/>
      <c r="G34" s="44">
        <v>19443657</v>
      </c>
      <c r="H34" s="44">
        <v>12728700</v>
      </c>
      <c r="I34" s="44">
        <v>8817696</v>
      </c>
      <c r="J34" s="44">
        <v>180287419</v>
      </c>
      <c r="K34" s="44">
        <v>501701467</v>
      </c>
      <c r="L34" s="44">
        <v>10553962</v>
      </c>
      <c r="M34" s="44">
        <v>369321405</v>
      </c>
      <c r="N34" s="7"/>
    </row>
    <row r="35" spans="1:14" ht="10.5" customHeight="1">
      <c r="A35" s="51" t="s">
        <v>111</v>
      </c>
      <c r="B35" s="44">
        <v>2154820</v>
      </c>
      <c r="C35" s="535">
        <v>0</v>
      </c>
      <c r="D35" s="537"/>
      <c r="E35" s="535">
        <v>0</v>
      </c>
      <c r="F35" s="537"/>
      <c r="G35" s="44">
        <v>18247156</v>
      </c>
      <c r="H35" s="44">
        <v>5591000</v>
      </c>
      <c r="I35" s="44">
        <v>8110761</v>
      </c>
      <c r="J35" s="44">
        <v>179816834</v>
      </c>
      <c r="K35" s="44">
        <v>488141567</v>
      </c>
      <c r="L35" s="44">
        <v>10751620</v>
      </c>
      <c r="M35" s="44">
        <v>374615335</v>
      </c>
      <c r="N35" s="7"/>
    </row>
    <row r="36" spans="1:14" ht="10.5" customHeight="1">
      <c r="A36" s="51" t="s">
        <v>110</v>
      </c>
      <c r="B36" s="44">
        <v>2020830</v>
      </c>
      <c r="C36" s="535">
        <v>0</v>
      </c>
      <c r="D36" s="537"/>
      <c r="E36" s="535">
        <v>1501000</v>
      </c>
      <c r="F36" s="537"/>
      <c r="G36" s="44">
        <v>17027750</v>
      </c>
      <c r="H36" s="44">
        <v>4450390</v>
      </c>
      <c r="I36" s="44">
        <v>7793317</v>
      </c>
      <c r="J36" s="44">
        <v>177248409</v>
      </c>
      <c r="K36" s="44">
        <v>471666615</v>
      </c>
      <c r="L36" s="44">
        <v>11361184</v>
      </c>
      <c r="M36" s="44">
        <v>375077201</v>
      </c>
    </row>
    <row r="37" spans="1:14" ht="10.5" customHeight="1">
      <c r="A37" s="51" t="s">
        <v>109</v>
      </c>
      <c r="B37" s="44">
        <v>1892078</v>
      </c>
      <c r="C37" s="535">
        <v>476997</v>
      </c>
      <c r="D37" s="537"/>
      <c r="E37" s="535">
        <v>1678000</v>
      </c>
      <c r="F37" s="537"/>
      <c r="G37" s="44">
        <v>15772529</v>
      </c>
      <c r="H37" s="44">
        <v>3181000</v>
      </c>
      <c r="I37" s="44">
        <v>8072205</v>
      </c>
      <c r="J37" s="44">
        <v>173802902</v>
      </c>
      <c r="K37" s="44">
        <v>454846447</v>
      </c>
      <c r="L37" s="44">
        <v>9130752</v>
      </c>
      <c r="M37" s="44">
        <v>376769289</v>
      </c>
    </row>
    <row r="38" spans="1:14" ht="10.5" customHeight="1">
      <c r="A38" s="50" t="s">
        <v>108</v>
      </c>
      <c r="B38" s="49">
        <v>1759918</v>
      </c>
      <c r="C38" s="538">
        <v>463741</v>
      </c>
      <c r="D38" s="537"/>
      <c r="E38" s="538">
        <v>2620000</v>
      </c>
      <c r="F38" s="539"/>
      <c r="G38" s="49">
        <v>14477806</v>
      </c>
      <c r="H38" s="49">
        <v>2874500</v>
      </c>
      <c r="I38" s="49">
        <v>7816072</v>
      </c>
      <c r="J38" s="49">
        <v>170341007</v>
      </c>
      <c r="K38" s="49">
        <v>437541322</v>
      </c>
      <c r="L38" s="49">
        <v>10144648</v>
      </c>
      <c r="M38" s="49">
        <v>379457871</v>
      </c>
    </row>
    <row r="39" spans="1:14" ht="6" customHeight="1">
      <c r="A39" s="3"/>
      <c r="B39" s="23"/>
      <c r="C39" s="26"/>
      <c r="E39" s="26"/>
      <c r="G39" s="26"/>
      <c r="H39" s="26"/>
      <c r="I39" s="26"/>
      <c r="J39" s="26"/>
      <c r="K39" s="26"/>
      <c r="L39" s="26"/>
      <c r="M39" s="26"/>
    </row>
    <row r="40" spans="1:14" ht="10.5" customHeight="1">
      <c r="A40" s="8" t="s">
        <v>107</v>
      </c>
      <c r="B40" s="48">
        <v>0.1</v>
      </c>
      <c r="C40" s="542">
        <v>0</v>
      </c>
      <c r="D40" s="543"/>
      <c r="E40" s="540">
        <v>0.1</v>
      </c>
      <c r="F40" s="541"/>
      <c r="G40" s="47">
        <v>0.7</v>
      </c>
      <c r="H40" s="47">
        <v>0.1</v>
      </c>
      <c r="I40" s="47">
        <v>0.4</v>
      </c>
      <c r="J40" s="47">
        <v>8</v>
      </c>
      <c r="K40" s="47">
        <v>20.5</v>
      </c>
      <c r="L40" s="47">
        <v>0.5</v>
      </c>
      <c r="M40" s="47">
        <v>17.8</v>
      </c>
    </row>
    <row r="41" spans="1:14" ht="6" customHeight="1">
      <c r="A41" s="11"/>
      <c r="B41" s="23"/>
      <c r="C41" s="26"/>
      <c r="E41" s="26"/>
      <c r="G41" s="26"/>
      <c r="H41" s="26"/>
      <c r="I41" s="26"/>
      <c r="J41" s="26"/>
      <c r="K41" s="26"/>
      <c r="L41" s="26"/>
      <c r="M41" s="26"/>
    </row>
    <row r="42" spans="1:14" ht="10.5" customHeight="1">
      <c r="A42" s="12" t="s">
        <v>12</v>
      </c>
      <c r="B42" s="46">
        <v>1106612</v>
      </c>
      <c r="C42" s="535">
        <v>90620</v>
      </c>
      <c r="D42" s="537"/>
      <c r="E42" s="535" t="s">
        <v>10</v>
      </c>
      <c r="F42" s="537"/>
      <c r="G42" s="44" t="s">
        <v>10</v>
      </c>
      <c r="H42" s="44" t="s">
        <v>10</v>
      </c>
      <c r="I42" s="44">
        <v>6991023</v>
      </c>
      <c r="J42" s="44">
        <v>55356716</v>
      </c>
      <c r="K42" s="44">
        <v>114219105</v>
      </c>
      <c r="L42" s="44" t="s">
        <v>10</v>
      </c>
      <c r="M42" s="44">
        <v>101164295</v>
      </c>
    </row>
    <row r="43" spans="1:14" ht="10.5" customHeight="1">
      <c r="A43" s="12" t="s">
        <v>106</v>
      </c>
      <c r="B43" s="46" t="s">
        <v>10</v>
      </c>
      <c r="C43" s="535">
        <v>176796</v>
      </c>
      <c r="D43" s="537"/>
      <c r="E43" s="535" t="s">
        <v>10</v>
      </c>
      <c r="F43" s="537"/>
      <c r="G43" s="44" t="s">
        <v>10</v>
      </c>
      <c r="H43" s="44" t="s">
        <v>10</v>
      </c>
      <c r="I43" s="44">
        <v>37111</v>
      </c>
      <c r="J43" s="44">
        <v>15236000</v>
      </c>
      <c r="K43" s="44">
        <v>14371590</v>
      </c>
      <c r="L43" s="44">
        <v>3316073</v>
      </c>
      <c r="M43" s="44">
        <v>24052667</v>
      </c>
    </row>
    <row r="44" spans="1:14" ht="10.5" customHeight="1">
      <c r="A44" s="12" t="s">
        <v>13</v>
      </c>
      <c r="B44" s="46" t="s">
        <v>10</v>
      </c>
      <c r="C44" s="535" t="s">
        <v>10</v>
      </c>
      <c r="D44" s="537"/>
      <c r="E44" s="535" t="s">
        <v>10</v>
      </c>
      <c r="F44" s="537"/>
      <c r="G44" s="44" t="s">
        <v>10</v>
      </c>
      <c r="H44" s="44" t="s">
        <v>10</v>
      </c>
      <c r="I44" s="44">
        <v>49178</v>
      </c>
      <c r="J44" s="44" t="s">
        <v>10</v>
      </c>
      <c r="K44" s="44">
        <v>65650331</v>
      </c>
      <c r="L44" s="44">
        <v>2842365</v>
      </c>
      <c r="M44" s="44">
        <v>71975005</v>
      </c>
    </row>
    <row r="45" spans="1:14" ht="10.5" customHeight="1">
      <c r="A45" s="12" t="s">
        <v>105</v>
      </c>
      <c r="B45" s="46" t="s">
        <v>10</v>
      </c>
      <c r="C45" s="535" t="s">
        <v>10</v>
      </c>
      <c r="D45" s="537"/>
      <c r="E45" s="535" t="s">
        <v>10</v>
      </c>
      <c r="F45" s="537"/>
      <c r="G45" s="44" t="s">
        <v>10</v>
      </c>
      <c r="H45" s="44" t="s">
        <v>10</v>
      </c>
      <c r="I45" s="44">
        <v>16550</v>
      </c>
      <c r="J45" s="44" t="s">
        <v>10</v>
      </c>
      <c r="K45" s="44" t="s">
        <v>10</v>
      </c>
      <c r="L45" s="44" t="s">
        <v>10</v>
      </c>
      <c r="M45" s="44" t="s">
        <v>10</v>
      </c>
    </row>
    <row r="46" spans="1:14" ht="10.5" customHeight="1">
      <c r="A46" s="12" t="s">
        <v>104</v>
      </c>
      <c r="B46" s="46" t="s">
        <v>10</v>
      </c>
      <c r="C46" s="535" t="s">
        <v>10</v>
      </c>
      <c r="D46" s="537"/>
      <c r="E46" s="535" t="s">
        <v>10</v>
      </c>
      <c r="F46" s="537"/>
      <c r="G46" s="44" t="s">
        <v>10</v>
      </c>
      <c r="H46" s="44" t="s">
        <v>10</v>
      </c>
      <c r="I46" s="44" t="s">
        <v>10</v>
      </c>
      <c r="J46" s="44" t="s">
        <v>10</v>
      </c>
      <c r="K46" s="44" t="s">
        <v>10</v>
      </c>
      <c r="L46" s="44" t="s">
        <v>10</v>
      </c>
      <c r="M46" s="44" t="s">
        <v>10</v>
      </c>
    </row>
    <row r="47" spans="1:14" ht="10.5" customHeight="1">
      <c r="A47" s="12" t="s">
        <v>103</v>
      </c>
      <c r="B47" s="46" t="s">
        <v>10</v>
      </c>
      <c r="C47" s="535" t="s">
        <v>10</v>
      </c>
      <c r="D47" s="537"/>
      <c r="E47" s="535" t="s">
        <v>10</v>
      </c>
      <c r="F47" s="537"/>
      <c r="G47" s="44" t="s">
        <v>10</v>
      </c>
      <c r="H47" s="44" t="s">
        <v>10</v>
      </c>
      <c r="I47" s="44" t="s">
        <v>10</v>
      </c>
      <c r="J47" s="44" t="s">
        <v>10</v>
      </c>
      <c r="K47" s="44" t="s">
        <v>10</v>
      </c>
      <c r="L47" s="44" t="s">
        <v>10</v>
      </c>
      <c r="M47" s="44" t="s">
        <v>10</v>
      </c>
    </row>
    <row r="48" spans="1:14" ht="10.5" customHeight="1">
      <c r="A48" s="12" t="s">
        <v>102</v>
      </c>
      <c r="B48" s="46" t="s">
        <v>10</v>
      </c>
      <c r="C48" s="535" t="s">
        <v>10</v>
      </c>
      <c r="D48" s="537"/>
      <c r="E48" s="535" t="s">
        <v>10</v>
      </c>
      <c r="F48" s="537"/>
      <c r="G48" s="44" t="s">
        <v>10</v>
      </c>
      <c r="H48" s="44" t="s">
        <v>10</v>
      </c>
      <c r="I48" s="44" t="s">
        <v>10</v>
      </c>
      <c r="J48" s="44" t="s">
        <v>10</v>
      </c>
      <c r="K48" s="44" t="s">
        <v>10</v>
      </c>
      <c r="L48" s="44" t="s">
        <v>10</v>
      </c>
      <c r="M48" s="44" t="s">
        <v>10</v>
      </c>
    </row>
    <row r="49" spans="1:14" ht="10.5" customHeight="1">
      <c r="A49" s="12" t="s">
        <v>101</v>
      </c>
      <c r="B49" s="46" t="s">
        <v>10</v>
      </c>
      <c r="C49" s="535" t="s">
        <v>10</v>
      </c>
      <c r="D49" s="537"/>
      <c r="E49" s="535" t="s">
        <v>10</v>
      </c>
      <c r="F49" s="537"/>
      <c r="G49" s="44" t="s">
        <v>10</v>
      </c>
      <c r="H49" s="44" t="s">
        <v>10</v>
      </c>
      <c r="I49" s="44" t="s">
        <v>10</v>
      </c>
      <c r="J49" s="44" t="s">
        <v>10</v>
      </c>
      <c r="K49" s="44" t="s">
        <v>10</v>
      </c>
      <c r="L49" s="44" t="s">
        <v>10</v>
      </c>
      <c r="M49" s="44" t="s">
        <v>10</v>
      </c>
    </row>
    <row r="50" spans="1:14" ht="10.5" customHeight="1">
      <c r="A50" s="12" t="s">
        <v>19</v>
      </c>
      <c r="B50" s="46">
        <v>620546</v>
      </c>
      <c r="C50" s="535">
        <v>168025</v>
      </c>
      <c r="D50" s="537"/>
      <c r="E50" s="535" t="s">
        <v>10</v>
      </c>
      <c r="F50" s="537"/>
      <c r="G50" s="44">
        <v>14197917</v>
      </c>
      <c r="H50" s="44" t="s">
        <v>10</v>
      </c>
      <c r="I50" s="44">
        <v>14210</v>
      </c>
      <c r="J50" s="44">
        <v>63478291</v>
      </c>
      <c r="K50" s="44">
        <v>118439064</v>
      </c>
      <c r="L50" s="44">
        <v>3919210</v>
      </c>
      <c r="M50" s="44">
        <v>125768503</v>
      </c>
    </row>
    <row r="51" spans="1:14" ht="10.5" customHeight="1">
      <c r="A51" s="12" t="s">
        <v>20</v>
      </c>
      <c r="B51" s="46" t="s">
        <v>10</v>
      </c>
      <c r="C51" s="535" t="s">
        <v>10</v>
      </c>
      <c r="D51" s="537"/>
      <c r="E51" s="535" t="s">
        <v>10</v>
      </c>
      <c r="F51" s="537"/>
      <c r="G51" s="44">
        <v>100456</v>
      </c>
      <c r="H51" s="44" t="s">
        <v>10</v>
      </c>
      <c r="I51" s="44" t="s">
        <v>10</v>
      </c>
      <c r="J51" s="44">
        <v>36073000</v>
      </c>
      <c r="K51" s="44">
        <v>104914754</v>
      </c>
      <c r="L51" s="44">
        <v>67000</v>
      </c>
      <c r="M51" s="44">
        <v>46007000</v>
      </c>
    </row>
    <row r="52" spans="1:14" ht="10.5" customHeight="1">
      <c r="A52" s="12" t="s">
        <v>21</v>
      </c>
      <c r="B52" s="46">
        <v>32760</v>
      </c>
      <c r="C52" s="535">
        <v>28300</v>
      </c>
      <c r="D52" s="536"/>
      <c r="E52" s="535">
        <v>2620000</v>
      </c>
      <c r="F52" s="536"/>
      <c r="G52" s="44">
        <v>179433</v>
      </c>
      <c r="H52" s="44">
        <v>2874500</v>
      </c>
      <c r="I52" s="44">
        <v>708000</v>
      </c>
      <c r="J52" s="44">
        <v>197000</v>
      </c>
      <c r="K52" s="44">
        <v>19946478</v>
      </c>
      <c r="L52" s="44" t="s">
        <v>10</v>
      </c>
      <c r="M52" s="44">
        <v>10490401</v>
      </c>
      <c r="N52" s="7"/>
    </row>
    <row r="53" spans="1:14" s="7" customFormat="1" ht="6" customHeight="1">
      <c r="A53" s="14"/>
      <c r="B53" s="43"/>
      <c r="C53" s="41"/>
      <c r="D53" s="42"/>
      <c r="E53" s="41"/>
      <c r="F53" s="42"/>
      <c r="G53" s="41"/>
      <c r="H53" s="41"/>
      <c r="I53" s="41"/>
      <c r="J53" s="41"/>
      <c r="K53" s="41"/>
      <c r="L53" s="41"/>
      <c r="M53" s="41"/>
    </row>
    <row r="54" spans="1:14">
      <c r="A54" s="15" t="s">
        <v>100</v>
      </c>
      <c r="N54" s="7"/>
    </row>
    <row r="55" spans="1:14">
      <c r="A55" s="15" t="s">
        <v>99</v>
      </c>
      <c r="N55" s="7"/>
    </row>
    <row r="56" spans="1:14">
      <c r="A56" s="7"/>
    </row>
    <row r="60" spans="1:14" ht="10.5" customHeight="1"/>
    <row r="61" spans="1:14" ht="10.5" customHeight="1">
      <c r="A61" s="40"/>
    </row>
    <row r="62" spans="1:14" ht="10.5" customHeight="1"/>
    <row r="63" spans="1:14" ht="10.5" customHeight="1"/>
  </sheetData>
  <mergeCells count="106">
    <mergeCell ref="F10:G10"/>
    <mergeCell ref="I6:I8"/>
    <mergeCell ref="A3:M3"/>
    <mergeCell ref="A6:A8"/>
    <mergeCell ref="H6:H8"/>
    <mergeCell ref="L6:L8"/>
    <mergeCell ref="F6:G8"/>
    <mergeCell ref="B6:C8"/>
    <mergeCell ref="D6:E8"/>
    <mergeCell ref="D10:E10"/>
    <mergeCell ref="A30:A32"/>
    <mergeCell ref="B10:C10"/>
    <mergeCell ref="B11:C11"/>
    <mergeCell ref="B12:C12"/>
    <mergeCell ref="B13:C13"/>
    <mergeCell ref="B14:C14"/>
    <mergeCell ref="B16:C16"/>
    <mergeCell ref="B18:C18"/>
    <mergeCell ref="B30:B32"/>
    <mergeCell ref="B19:C19"/>
    <mergeCell ref="B20:C20"/>
    <mergeCell ref="B21:C21"/>
    <mergeCell ref="B22:C22"/>
    <mergeCell ref="B23:C23"/>
    <mergeCell ref="B24:C24"/>
    <mergeCell ref="B25:C25"/>
    <mergeCell ref="B26:C26"/>
    <mergeCell ref="M30:M32"/>
    <mergeCell ref="J6:J8"/>
    <mergeCell ref="K6:K8"/>
    <mergeCell ref="M6:M8"/>
    <mergeCell ref="J30:J32"/>
    <mergeCell ref="K30:K32"/>
    <mergeCell ref="D24:E24"/>
    <mergeCell ref="L30:L32"/>
    <mergeCell ref="H30:H32"/>
    <mergeCell ref="I30:I32"/>
    <mergeCell ref="G30:G32"/>
    <mergeCell ref="F26:G26"/>
    <mergeCell ref="D25:E25"/>
    <mergeCell ref="D26:E26"/>
    <mergeCell ref="F27:G27"/>
    <mergeCell ref="F28:G28"/>
    <mergeCell ref="D14:E14"/>
    <mergeCell ref="D20:E20"/>
    <mergeCell ref="D21:E21"/>
    <mergeCell ref="D18:E18"/>
    <mergeCell ref="F11:G11"/>
    <mergeCell ref="D19:E19"/>
    <mergeCell ref="F16:G16"/>
    <mergeCell ref="F18:G18"/>
    <mergeCell ref="F12:G12"/>
    <mergeCell ref="F13:G13"/>
    <mergeCell ref="F14:G14"/>
    <mergeCell ref="D11:E11"/>
    <mergeCell ref="D12:E12"/>
    <mergeCell ref="D13:E13"/>
    <mergeCell ref="C30:D32"/>
    <mergeCell ref="C34:D34"/>
    <mergeCell ref="E34:F34"/>
    <mergeCell ref="B27:C27"/>
    <mergeCell ref="B28:C28"/>
    <mergeCell ref="E30:F32"/>
    <mergeCell ref="D27:E27"/>
    <mergeCell ref="D28:E28"/>
    <mergeCell ref="F19:G19"/>
    <mergeCell ref="F20:G20"/>
    <mergeCell ref="F21:G21"/>
    <mergeCell ref="F22:G22"/>
    <mergeCell ref="F23:G23"/>
    <mergeCell ref="F24:G24"/>
    <mergeCell ref="F25:G25"/>
    <mergeCell ref="D22:E22"/>
    <mergeCell ref="D23:E23"/>
    <mergeCell ref="C35:D35"/>
    <mergeCell ref="C36:D36"/>
    <mergeCell ref="C37:D37"/>
    <mergeCell ref="C38:D38"/>
    <mergeCell ref="E35:F35"/>
    <mergeCell ref="E36:F36"/>
    <mergeCell ref="E37:F37"/>
    <mergeCell ref="E38:F38"/>
    <mergeCell ref="E40:F40"/>
    <mergeCell ref="C40:D40"/>
    <mergeCell ref="E52:F52"/>
    <mergeCell ref="C52:D52"/>
    <mergeCell ref="E48:F48"/>
    <mergeCell ref="E42:F42"/>
    <mergeCell ref="E43:F43"/>
    <mergeCell ref="E44:F44"/>
    <mergeCell ref="E45:F45"/>
    <mergeCell ref="E46:F46"/>
    <mergeCell ref="E47:F47"/>
    <mergeCell ref="C42:D42"/>
    <mergeCell ref="C43:D43"/>
    <mergeCell ref="C51:D51"/>
    <mergeCell ref="C44:D44"/>
    <mergeCell ref="C45:D45"/>
    <mergeCell ref="C46:D46"/>
    <mergeCell ref="C47:D47"/>
    <mergeCell ref="E49:F49"/>
    <mergeCell ref="E50:F50"/>
    <mergeCell ref="C48:D48"/>
    <mergeCell ref="C49:D49"/>
    <mergeCell ref="C50:D50"/>
    <mergeCell ref="E51:F51"/>
  </mergeCells>
  <phoneticPr fontId="14"/>
  <printOptions gridLinesSet="0"/>
  <pageMargins left="0.6692913385826772" right="0.6692913385826772" top="0.78740157480314965" bottom="0.86614173228346458" header="0" footer="0"/>
  <pageSetup paperSize="9" scale="81" pageOrder="overThenDown" orientation="portrait" verticalDpi="0" r:id="rId1"/>
  <headerFooter alignWithMargins="0"/>
  <rowBreaks count="1" manualBreakCount="1">
    <brk id="148" max="6553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63"/>
  <sheetViews>
    <sheetView zoomScaleNormal="100" zoomScaleSheetLayoutView="100" workbookViewId="0"/>
  </sheetViews>
  <sheetFormatPr defaultRowHeight="10.5"/>
  <cols>
    <col min="1" max="1" width="14.28515625" style="4" customWidth="1"/>
    <col min="2" max="2" width="10.7109375" style="4" customWidth="1"/>
    <col min="3" max="3" width="4.7109375" style="4" customWidth="1"/>
    <col min="4" max="4" width="4.28515625" style="4" customWidth="1"/>
    <col min="5" max="5" width="6" style="4" customWidth="1"/>
    <col min="6" max="6" width="4.7109375" style="4" customWidth="1"/>
    <col min="7" max="7" width="11.7109375" style="4" customWidth="1"/>
    <col min="8" max="9" width="10.7109375" style="4" customWidth="1"/>
    <col min="10" max="11" width="12.7109375" style="4" customWidth="1"/>
    <col min="12" max="12" width="10.7109375" style="4" customWidth="1"/>
    <col min="13" max="13" width="12.7109375" style="4" customWidth="1"/>
    <col min="14" max="14" width="10.7109375" style="4" customWidth="1"/>
    <col min="15" max="16384" width="9.140625" style="4"/>
  </cols>
  <sheetData>
    <row r="1" spans="1:14" s="2" customFormat="1" ht="13.5">
      <c r="A1" s="1" t="s">
        <v>98</v>
      </c>
      <c r="B1" s="1"/>
      <c r="C1" s="1"/>
      <c r="D1" s="1"/>
      <c r="E1" s="1"/>
      <c r="F1" s="1"/>
      <c r="G1" s="1"/>
      <c r="H1" s="1"/>
      <c r="I1" s="1"/>
      <c r="J1" s="1"/>
      <c r="K1" s="1"/>
      <c r="L1" s="1"/>
      <c r="M1" s="1"/>
    </row>
    <row r="2" spans="1:14" s="2" customFormat="1" ht="10.5" customHeight="1">
      <c r="A2" s="1"/>
      <c r="B2" s="1"/>
      <c r="C2" s="1"/>
      <c r="D2" s="1"/>
      <c r="E2" s="1"/>
      <c r="F2" s="1"/>
      <c r="G2" s="1"/>
      <c r="H2" s="1"/>
      <c r="I2" s="1"/>
      <c r="J2" s="1"/>
      <c r="K2" s="1"/>
      <c r="L2" s="1"/>
      <c r="M2" s="1"/>
    </row>
    <row r="3" spans="1:14" s="2" customFormat="1" ht="13.5">
      <c r="A3" s="570" t="s">
        <v>65</v>
      </c>
      <c r="B3" s="570"/>
      <c r="C3" s="570"/>
      <c r="D3" s="570"/>
      <c r="E3" s="570"/>
      <c r="F3" s="570"/>
      <c r="G3" s="570"/>
      <c r="H3" s="570"/>
      <c r="I3" s="570"/>
      <c r="J3" s="570"/>
      <c r="K3" s="570"/>
      <c r="L3" s="570"/>
      <c r="M3" s="570"/>
    </row>
    <row r="4" spans="1:14" ht="10.5" customHeight="1">
      <c r="A4" s="5"/>
    </row>
    <row r="5" spans="1:14">
      <c r="A5" s="6" t="s">
        <v>97</v>
      </c>
      <c r="B5" s="6"/>
      <c r="C5" s="6"/>
      <c r="D5" s="6"/>
      <c r="E5" s="6"/>
      <c r="F5" s="6"/>
      <c r="G5" s="6"/>
      <c r="H5" s="6"/>
      <c r="I5" s="6"/>
      <c r="J5" s="6"/>
      <c r="K5" s="6"/>
      <c r="L5" s="6"/>
      <c r="M5" s="67" t="s">
        <v>96</v>
      </c>
    </row>
    <row r="6" spans="1:14" ht="10.5" customHeight="1">
      <c r="A6" s="564" t="s">
        <v>87</v>
      </c>
      <c r="B6" s="574" t="s">
        <v>95</v>
      </c>
      <c r="C6" s="575"/>
      <c r="D6" s="557" t="s">
        <v>94</v>
      </c>
      <c r="E6" s="575"/>
      <c r="F6" s="557" t="s">
        <v>93</v>
      </c>
      <c r="G6" s="571"/>
      <c r="H6" s="554" t="s">
        <v>92</v>
      </c>
      <c r="I6" s="554" t="s">
        <v>7</v>
      </c>
      <c r="J6" s="554" t="s">
        <v>91</v>
      </c>
      <c r="K6" s="554" t="s">
        <v>90</v>
      </c>
      <c r="L6" s="554" t="s">
        <v>89</v>
      </c>
      <c r="M6" s="557" t="s">
        <v>88</v>
      </c>
      <c r="N6" s="7"/>
    </row>
    <row r="7" spans="1:14" ht="10.5" customHeight="1">
      <c r="A7" s="565"/>
      <c r="B7" s="576"/>
      <c r="C7" s="577"/>
      <c r="D7" s="576"/>
      <c r="E7" s="577"/>
      <c r="F7" s="558"/>
      <c r="G7" s="572"/>
      <c r="H7" s="555"/>
      <c r="I7" s="555"/>
      <c r="J7" s="555"/>
      <c r="K7" s="555"/>
      <c r="L7" s="555"/>
      <c r="M7" s="558"/>
      <c r="N7" s="7"/>
    </row>
    <row r="8" spans="1:14" ht="10.5" customHeight="1">
      <c r="A8" s="566"/>
      <c r="B8" s="578"/>
      <c r="C8" s="579"/>
      <c r="D8" s="578"/>
      <c r="E8" s="579"/>
      <c r="F8" s="559"/>
      <c r="G8" s="573"/>
      <c r="H8" s="556"/>
      <c r="I8" s="556"/>
      <c r="J8" s="556"/>
      <c r="K8" s="556"/>
      <c r="L8" s="556"/>
      <c r="M8" s="559"/>
      <c r="N8" s="7"/>
    </row>
    <row r="9" spans="1:14" s="7" customFormat="1" ht="6" customHeight="1">
      <c r="A9" s="56"/>
      <c r="B9" s="66"/>
      <c r="C9" s="53"/>
      <c r="D9" s="53"/>
      <c r="E9" s="53"/>
      <c r="F9" s="65"/>
      <c r="G9" s="65"/>
      <c r="H9" s="65"/>
      <c r="I9" s="65"/>
      <c r="J9" s="65"/>
      <c r="K9" s="65"/>
      <c r="L9" s="65"/>
      <c r="M9" s="65"/>
    </row>
    <row r="10" spans="1:14" ht="10.5" customHeight="1">
      <c r="A10" s="52" t="s">
        <v>77</v>
      </c>
      <c r="B10" s="548">
        <v>2103199236</v>
      </c>
      <c r="C10" s="550"/>
      <c r="D10" s="544">
        <v>100</v>
      </c>
      <c r="E10" s="551"/>
      <c r="F10" s="535">
        <v>984447940</v>
      </c>
      <c r="G10" s="537"/>
      <c r="H10" s="44">
        <v>2266248</v>
      </c>
      <c r="I10" s="44">
        <v>72957</v>
      </c>
      <c r="J10" s="44">
        <v>2644920</v>
      </c>
      <c r="K10" s="44">
        <v>0</v>
      </c>
      <c r="L10" s="44">
        <v>0</v>
      </c>
      <c r="M10" s="44">
        <v>6372406</v>
      </c>
      <c r="N10" s="7"/>
    </row>
    <row r="11" spans="1:14" ht="10.5" customHeight="1">
      <c r="A11" s="51" t="s">
        <v>76</v>
      </c>
      <c r="B11" s="548">
        <v>2122210973</v>
      </c>
      <c r="C11" s="549"/>
      <c r="D11" s="544">
        <v>100</v>
      </c>
      <c r="E11" s="545"/>
      <c r="F11" s="535">
        <v>1003792456</v>
      </c>
      <c r="G11" s="537"/>
      <c r="H11" s="44">
        <v>2470248</v>
      </c>
      <c r="I11" s="44">
        <v>1926487</v>
      </c>
      <c r="J11" s="44">
        <v>3295493</v>
      </c>
      <c r="K11" s="44">
        <v>0</v>
      </c>
      <c r="L11" s="44">
        <v>0</v>
      </c>
      <c r="M11" s="44">
        <v>5613219</v>
      </c>
      <c r="N11" s="7"/>
    </row>
    <row r="12" spans="1:14" ht="10.5" customHeight="1">
      <c r="A12" s="51" t="s">
        <v>75</v>
      </c>
      <c r="B12" s="548">
        <v>2127144448</v>
      </c>
      <c r="C12" s="549"/>
      <c r="D12" s="544">
        <v>100</v>
      </c>
      <c r="E12" s="545"/>
      <c r="F12" s="535">
        <v>1026028972</v>
      </c>
      <c r="G12" s="537"/>
      <c r="H12" s="44">
        <v>2683248</v>
      </c>
      <c r="I12" s="44">
        <v>2038735</v>
      </c>
      <c r="J12" s="44">
        <v>4174960</v>
      </c>
      <c r="K12" s="44">
        <v>0</v>
      </c>
      <c r="L12" s="44">
        <v>0</v>
      </c>
      <c r="M12" s="44">
        <v>4789440</v>
      </c>
      <c r="N12" s="7"/>
    </row>
    <row r="13" spans="1:14" ht="10.5" customHeight="1">
      <c r="A13" s="51" t="s">
        <v>74</v>
      </c>
      <c r="B13" s="548">
        <v>2134300849</v>
      </c>
      <c r="C13" s="549"/>
      <c r="D13" s="544">
        <v>100</v>
      </c>
      <c r="E13" s="545"/>
      <c r="F13" s="535">
        <v>1051589080</v>
      </c>
      <c r="G13" s="537"/>
      <c r="H13" s="44">
        <v>2891248</v>
      </c>
      <c r="I13" s="44">
        <v>2233681</v>
      </c>
      <c r="J13" s="44">
        <v>4174171</v>
      </c>
      <c r="K13" s="44">
        <v>0</v>
      </c>
      <c r="L13" s="44">
        <v>0</v>
      </c>
      <c r="M13" s="44">
        <v>5265973</v>
      </c>
      <c r="N13" s="7"/>
    </row>
    <row r="14" spans="1:14" ht="10.5" customHeight="1">
      <c r="A14" s="50" t="s">
        <v>73</v>
      </c>
      <c r="B14" s="567">
        <v>2138714772</v>
      </c>
      <c r="C14" s="549"/>
      <c r="D14" s="563">
        <v>100</v>
      </c>
      <c r="E14" s="545"/>
      <c r="F14" s="538">
        <v>1075452179</v>
      </c>
      <c r="G14" s="537"/>
      <c r="H14" s="49">
        <v>2941248</v>
      </c>
      <c r="I14" s="49">
        <v>2033522</v>
      </c>
      <c r="J14" s="49">
        <v>4382578</v>
      </c>
      <c r="K14" s="49">
        <v>1045060</v>
      </c>
      <c r="L14" s="49">
        <v>2563290</v>
      </c>
      <c r="M14" s="49">
        <v>4674696</v>
      </c>
      <c r="N14" s="7"/>
    </row>
    <row r="15" spans="1:14" ht="6" customHeight="1">
      <c r="A15" s="3"/>
      <c r="B15" s="23"/>
      <c r="C15" s="26"/>
      <c r="D15" s="63"/>
      <c r="E15" s="63"/>
      <c r="F15" s="16"/>
      <c r="H15" s="26"/>
      <c r="I15" s="26"/>
      <c r="J15" s="26"/>
      <c r="K15" s="26"/>
      <c r="L15" s="26"/>
      <c r="M15" s="26"/>
      <c r="N15" s="7"/>
    </row>
    <row r="16" spans="1:14" ht="10.5" customHeight="1">
      <c r="A16" s="8" t="s">
        <v>72</v>
      </c>
      <c r="B16" s="568">
        <v>100</v>
      </c>
      <c r="C16" s="569"/>
      <c r="D16" s="64"/>
      <c r="E16" s="63"/>
      <c r="F16" s="540">
        <v>50.3</v>
      </c>
      <c r="G16" s="541"/>
      <c r="H16" s="47">
        <v>0.1</v>
      </c>
      <c r="I16" s="47">
        <v>0.1</v>
      </c>
      <c r="J16" s="47">
        <v>0.2</v>
      </c>
      <c r="K16" s="47">
        <v>0</v>
      </c>
      <c r="L16" s="47">
        <v>0.1</v>
      </c>
      <c r="M16" s="47">
        <v>0.2</v>
      </c>
      <c r="N16" s="7"/>
    </row>
    <row r="17" spans="1:14" ht="6" customHeight="1">
      <c r="A17" s="11"/>
      <c r="B17" s="23"/>
      <c r="C17" s="26"/>
      <c r="D17" s="63"/>
      <c r="E17" s="63"/>
      <c r="F17" s="16"/>
      <c r="H17" s="26"/>
      <c r="I17" s="26"/>
      <c r="J17" s="26"/>
      <c r="K17" s="26"/>
      <c r="L17" s="26"/>
      <c r="M17" s="26"/>
      <c r="N17" s="7"/>
    </row>
    <row r="18" spans="1:14" ht="10.5" customHeight="1">
      <c r="A18" s="12" t="s">
        <v>71</v>
      </c>
      <c r="B18" s="548">
        <v>440788878</v>
      </c>
      <c r="C18" s="549"/>
      <c r="D18" s="544">
        <v>20.6</v>
      </c>
      <c r="E18" s="545"/>
      <c r="F18" s="535">
        <v>137667691</v>
      </c>
      <c r="G18" s="537"/>
      <c r="H18" s="44">
        <v>0</v>
      </c>
      <c r="I18" s="44">
        <v>0</v>
      </c>
      <c r="J18" s="44">
        <v>938578</v>
      </c>
      <c r="K18" s="44">
        <v>847760</v>
      </c>
      <c r="L18" s="44">
        <v>961882</v>
      </c>
      <c r="M18" s="44">
        <v>1944604</v>
      </c>
      <c r="N18" s="7"/>
    </row>
    <row r="19" spans="1:14" ht="10.5" customHeight="1">
      <c r="A19" s="12" t="s">
        <v>35</v>
      </c>
      <c r="B19" s="548">
        <v>96286615</v>
      </c>
      <c r="C19" s="549"/>
      <c r="D19" s="544">
        <v>4.5</v>
      </c>
      <c r="E19" s="545"/>
      <c r="F19" s="535">
        <v>40731906</v>
      </c>
      <c r="G19" s="537"/>
      <c r="H19" s="44">
        <v>0</v>
      </c>
      <c r="I19" s="44">
        <v>0</v>
      </c>
      <c r="J19" s="44">
        <v>2568000</v>
      </c>
      <c r="K19" s="44">
        <v>155900</v>
      </c>
      <c r="L19" s="44">
        <v>681939</v>
      </c>
      <c r="M19" s="44">
        <v>867999</v>
      </c>
      <c r="N19" s="7"/>
    </row>
    <row r="20" spans="1:14" ht="10.5" customHeight="1">
      <c r="A20" s="12" t="s">
        <v>70</v>
      </c>
      <c r="B20" s="548">
        <v>244245915</v>
      </c>
      <c r="C20" s="549"/>
      <c r="D20" s="544">
        <v>11.4</v>
      </c>
      <c r="E20" s="545"/>
      <c r="F20" s="535">
        <v>99155106</v>
      </c>
      <c r="G20" s="537"/>
      <c r="H20" s="44">
        <v>0</v>
      </c>
      <c r="I20" s="44">
        <v>0</v>
      </c>
      <c r="J20" s="44">
        <v>0</v>
      </c>
      <c r="K20" s="44">
        <v>0</v>
      </c>
      <c r="L20" s="44">
        <v>0</v>
      </c>
      <c r="M20" s="44">
        <v>0</v>
      </c>
      <c r="N20" s="7"/>
    </row>
    <row r="21" spans="1:14" ht="10.5" customHeight="1">
      <c r="A21" s="12" t="s">
        <v>14</v>
      </c>
      <c r="B21" s="548">
        <v>7389776</v>
      </c>
      <c r="C21" s="549"/>
      <c r="D21" s="544">
        <v>0.3</v>
      </c>
      <c r="E21" s="545"/>
      <c r="F21" s="535">
        <v>7356710</v>
      </c>
      <c r="G21" s="537"/>
      <c r="H21" s="44">
        <v>0</v>
      </c>
      <c r="I21" s="44">
        <v>0</v>
      </c>
      <c r="J21" s="44">
        <v>0</v>
      </c>
      <c r="K21" s="44">
        <v>0</v>
      </c>
      <c r="L21" s="44">
        <v>0</v>
      </c>
      <c r="M21" s="44">
        <v>0</v>
      </c>
      <c r="N21" s="7"/>
    </row>
    <row r="22" spans="1:14" ht="10.5" customHeight="1">
      <c r="A22" s="12" t="s">
        <v>15</v>
      </c>
      <c r="B22" s="548">
        <v>2941248</v>
      </c>
      <c r="C22" s="549"/>
      <c r="D22" s="544">
        <v>0.1</v>
      </c>
      <c r="E22" s="545"/>
      <c r="F22" s="535">
        <v>0</v>
      </c>
      <c r="G22" s="537"/>
      <c r="H22" s="44">
        <v>2941248</v>
      </c>
      <c r="I22" s="44">
        <v>0</v>
      </c>
      <c r="J22" s="44">
        <v>0</v>
      </c>
      <c r="K22" s="44">
        <v>0</v>
      </c>
      <c r="L22" s="44">
        <v>0</v>
      </c>
      <c r="M22" s="44">
        <v>0</v>
      </c>
      <c r="N22" s="7"/>
    </row>
    <row r="23" spans="1:14" ht="10.5" customHeight="1">
      <c r="A23" s="12" t="s">
        <v>16</v>
      </c>
      <c r="B23" s="548">
        <v>0</v>
      </c>
      <c r="C23" s="549"/>
      <c r="D23" s="544">
        <v>0</v>
      </c>
      <c r="E23" s="545"/>
      <c r="F23" s="535">
        <v>0</v>
      </c>
      <c r="G23" s="537"/>
      <c r="H23" s="44">
        <v>0</v>
      </c>
      <c r="I23" s="44">
        <v>0</v>
      </c>
      <c r="J23" s="44">
        <v>0</v>
      </c>
      <c r="K23" s="44">
        <v>0</v>
      </c>
      <c r="L23" s="44">
        <v>0</v>
      </c>
      <c r="M23" s="44">
        <v>0</v>
      </c>
      <c r="N23" s="7"/>
    </row>
    <row r="24" spans="1:14" ht="10.5" customHeight="1">
      <c r="A24" s="12" t="s">
        <v>17</v>
      </c>
      <c r="B24" s="548">
        <v>0</v>
      </c>
      <c r="C24" s="549"/>
      <c r="D24" s="544">
        <v>0</v>
      </c>
      <c r="E24" s="545"/>
      <c r="F24" s="535">
        <v>0</v>
      </c>
      <c r="G24" s="537"/>
      <c r="H24" s="44">
        <v>0</v>
      </c>
      <c r="I24" s="44">
        <v>0</v>
      </c>
      <c r="J24" s="44">
        <v>0</v>
      </c>
      <c r="K24" s="44">
        <v>0</v>
      </c>
      <c r="L24" s="44">
        <v>0</v>
      </c>
      <c r="M24" s="44">
        <v>0</v>
      </c>
      <c r="N24" s="7"/>
    </row>
    <row r="25" spans="1:14" ht="10.5" customHeight="1">
      <c r="A25" s="12" t="s">
        <v>18</v>
      </c>
      <c r="B25" s="548">
        <v>2197916</v>
      </c>
      <c r="C25" s="549"/>
      <c r="D25" s="544">
        <v>0.1</v>
      </c>
      <c r="E25" s="545"/>
      <c r="F25" s="535">
        <v>164394</v>
      </c>
      <c r="G25" s="537"/>
      <c r="H25" s="44">
        <v>0</v>
      </c>
      <c r="I25" s="44">
        <v>2033522</v>
      </c>
      <c r="J25" s="44">
        <v>0</v>
      </c>
      <c r="K25" s="44">
        <v>0</v>
      </c>
      <c r="L25" s="44">
        <v>0</v>
      </c>
      <c r="M25" s="44">
        <v>0</v>
      </c>
      <c r="N25" s="7"/>
    </row>
    <row r="26" spans="1:14" ht="10.5" customHeight="1">
      <c r="A26" s="12" t="s">
        <v>69</v>
      </c>
      <c r="B26" s="548">
        <v>385027628</v>
      </c>
      <c r="C26" s="549"/>
      <c r="D26" s="544">
        <v>18</v>
      </c>
      <c r="E26" s="545"/>
      <c r="F26" s="535">
        <v>43285237</v>
      </c>
      <c r="G26" s="537"/>
      <c r="H26" s="44">
        <v>0</v>
      </c>
      <c r="I26" s="44">
        <v>0</v>
      </c>
      <c r="J26" s="44">
        <v>876000</v>
      </c>
      <c r="K26" s="44">
        <v>41400</v>
      </c>
      <c r="L26" s="44">
        <v>888649</v>
      </c>
      <c r="M26" s="44">
        <v>1294673</v>
      </c>
      <c r="N26" s="7"/>
    </row>
    <row r="27" spans="1:14" ht="10.5" customHeight="1">
      <c r="A27" s="12" t="s">
        <v>68</v>
      </c>
      <c r="B27" s="548">
        <v>584280785</v>
      </c>
      <c r="C27" s="549"/>
      <c r="D27" s="544">
        <v>27.3</v>
      </c>
      <c r="E27" s="545"/>
      <c r="F27" s="535">
        <v>411626665</v>
      </c>
      <c r="G27" s="537"/>
      <c r="H27" s="44">
        <v>0</v>
      </c>
      <c r="I27" s="44">
        <v>0</v>
      </c>
      <c r="J27" s="44">
        <v>0</v>
      </c>
      <c r="K27" s="44">
        <v>0</v>
      </c>
      <c r="L27" s="44">
        <v>0</v>
      </c>
      <c r="M27" s="44">
        <v>0</v>
      </c>
      <c r="N27" s="7"/>
    </row>
    <row r="28" spans="1:14" ht="10.5" customHeight="1">
      <c r="A28" s="12" t="s">
        <v>67</v>
      </c>
      <c r="B28" s="548">
        <v>375556011</v>
      </c>
      <c r="C28" s="550"/>
      <c r="D28" s="544">
        <v>17.600000000000001</v>
      </c>
      <c r="E28" s="551"/>
      <c r="F28" s="535">
        <v>335464470</v>
      </c>
      <c r="G28" s="536"/>
      <c r="H28" s="44">
        <v>0</v>
      </c>
      <c r="I28" s="44">
        <v>0</v>
      </c>
      <c r="J28" s="44">
        <v>0</v>
      </c>
      <c r="K28" s="44">
        <v>0</v>
      </c>
      <c r="L28" s="44">
        <v>30820</v>
      </c>
      <c r="M28" s="44">
        <v>567420</v>
      </c>
      <c r="N28" s="7"/>
    </row>
    <row r="29" spans="1:14" s="7" customFormat="1" ht="6" customHeight="1">
      <c r="A29" s="12"/>
      <c r="B29" s="43"/>
      <c r="C29" s="62"/>
      <c r="D29" s="61"/>
      <c r="E29" s="60"/>
      <c r="F29" s="41"/>
      <c r="G29" s="45"/>
      <c r="H29" s="44"/>
      <c r="I29" s="44"/>
      <c r="J29" s="44"/>
      <c r="K29" s="44"/>
      <c r="L29" s="41"/>
      <c r="M29" s="41"/>
    </row>
    <row r="30" spans="1:14" ht="10.5" customHeight="1">
      <c r="A30" s="564" t="s">
        <v>87</v>
      </c>
      <c r="B30" s="546" t="s">
        <v>86</v>
      </c>
      <c r="C30" s="546" t="s">
        <v>85</v>
      </c>
      <c r="D30" s="547"/>
      <c r="E30" s="546" t="s">
        <v>84</v>
      </c>
      <c r="F30" s="547"/>
      <c r="G30" s="554" t="s">
        <v>83</v>
      </c>
      <c r="H30" s="554" t="s">
        <v>82</v>
      </c>
      <c r="I30" s="554" t="s">
        <v>81</v>
      </c>
      <c r="J30" s="554" t="s">
        <v>80</v>
      </c>
      <c r="K30" s="554" t="s">
        <v>30</v>
      </c>
      <c r="L30" s="546" t="s">
        <v>79</v>
      </c>
      <c r="M30" s="552" t="s">
        <v>78</v>
      </c>
      <c r="N30" s="57"/>
    </row>
    <row r="31" spans="1:14" ht="10.5" customHeight="1">
      <c r="A31" s="565"/>
      <c r="B31" s="547"/>
      <c r="C31" s="547"/>
      <c r="D31" s="547"/>
      <c r="E31" s="547"/>
      <c r="F31" s="547"/>
      <c r="G31" s="560"/>
      <c r="H31" s="560"/>
      <c r="I31" s="560"/>
      <c r="J31" s="560"/>
      <c r="K31" s="560"/>
      <c r="L31" s="562"/>
      <c r="M31" s="553"/>
      <c r="N31" s="7"/>
    </row>
    <row r="32" spans="1:14" ht="10.5" customHeight="1">
      <c r="A32" s="566"/>
      <c r="B32" s="547"/>
      <c r="C32" s="547"/>
      <c r="D32" s="547"/>
      <c r="E32" s="547"/>
      <c r="F32" s="547"/>
      <c r="G32" s="561"/>
      <c r="H32" s="561"/>
      <c r="I32" s="561"/>
      <c r="J32" s="561"/>
      <c r="K32" s="561"/>
      <c r="L32" s="562"/>
      <c r="M32" s="553"/>
      <c r="N32" s="7"/>
    </row>
    <row r="33" spans="1:14" s="7" customFormat="1" ht="6" customHeight="1">
      <c r="A33" s="56"/>
      <c r="B33" s="55"/>
      <c r="C33" s="54"/>
      <c r="D33" s="54"/>
      <c r="E33" s="54"/>
      <c r="F33" s="54"/>
      <c r="G33" s="53"/>
      <c r="H33" s="53"/>
      <c r="I33" s="53"/>
      <c r="J33" s="53"/>
      <c r="K33" s="53"/>
      <c r="L33" s="53"/>
      <c r="M33" s="53"/>
    </row>
    <row r="34" spans="1:14" ht="10.5" customHeight="1">
      <c r="A34" s="52" t="s">
        <v>77</v>
      </c>
      <c r="B34" s="44">
        <v>2312264</v>
      </c>
      <c r="C34" s="535">
        <v>0</v>
      </c>
      <c r="D34" s="536"/>
      <c r="E34" s="535">
        <v>0</v>
      </c>
      <c r="F34" s="536"/>
      <c r="G34" s="44">
        <v>20609328</v>
      </c>
      <c r="H34" s="44">
        <v>16207736</v>
      </c>
      <c r="I34" s="44">
        <v>9331058</v>
      </c>
      <c r="J34" s="44">
        <v>178474179</v>
      </c>
      <c r="K34" s="44">
        <v>511364138</v>
      </c>
      <c r="L34" s="44">
        <v>10077050</v>
      </c>
      <c r="M34" s="44">
        <v>359019012</v>
      </c>
      <c r="N34" s="7"/>
    </row>
    <row r="35" spans="1:14" ht="10.5" customHeight="1">
      <c r="A35" s="51" t="s">
        <v>76</v>
      </c>
      <c r="B35" s="44">
        <v>2258764</v>
      </c>
      <c r="C35" s="535">
        <v>0</v>
      </c>
      <c r="D35" s="537"/>
      <c r="E35" s="535">
        <v>0</v>
      </c>
      <c r="F35" s="537"/>
      <c r="G35" s="44">
        <v>19443657</v>
      </c>
      <c r="H35" s="44">
        <v>12728700</v>
      </c>
      <c r="I35" s="44">
        <v>8817696</v>
      </c>
      <c r="J35" s="44">
        <v>180287419</v>
      </c>
      <c r="K35" s="44">
        <v>501701467</v>
      </c>
      <c r="L35" s="44">
        <v>10553962</v>
      </c>
      <c r="M35" s="44">
        <v>369321405</v>
      </c>
      <c r="N35" s="7"/>
    </row>
    <row r="36" spans="1:14" ht="10.5" customHeight="1">
      <c r="A36" s="51" t="s">
        <v>75</v>
      </c>
      <c r="B36" s="44">
        <v>2154820</v>
      </c>
      <c r="C36" s="535">
        <v>0</v>
      </c>
      <c r="D36" s="537"/>
      <c r="E36" s="535">
        <v>0</v>
      </c>
      <c r="F36" s="537"/>
      <c r="G36" s="44">
        <v>18247156</v>
      </c>
      <c r="H36" s="44">
        <v>5591000</v>
      </c>
      <c r="I36" s="44">
        <v>8110761</v>
      </c>
      <c r="J36" s="44">
        <v>179816834</v>
      </c>
      <c r="K36" s="44">
        <v>488141567</v>
      </c>
      <c r="L36" s="44">
        <v>10751620</v>
      </c>
      <c r="M36" s="44">
        <v>374615335</v>
      </c>
    </row>
    <row r="37" spans="1:14" ht="10.5" customHeight="1">
      <c r="A37" s="51" t="s">
        <v>74</v>
      </c>
      <c r="B37" s="44">
        <v>2020830</v>
      </c>
      <c r="C37" s="535">
        <v>0</v>
      </c>
      <c r="D37" s="537"/>
      <c r="E37" s="535">
        <v>1501000</v>
      </c>
      <c r="F37" s="537"/>
      <c r="G37" s="44">
        <v>17027750</v>
      </c>
      <c r="H37" s="44">
        <v>4450390</v>
      </c>
      <c r="I37" s="44">
        <v>7793317</v>
      </c>
      <c r="J37" s="44">
        <v>177248409</v>
      </c>
      <c r="K37" s="44">
        <v>471666615</v>
      </c>
      <c r="L37" s="44">
        <v>11361184</v>
      </c>
      <c r="M37" s="44">
        <v>375077201</v>
      </c>
    </row>
    <row r="38" spans="1:14" ht="10.5" customHeight="1">
      <c r="A38" s="50" t="s">
        <v>73</v>
      </c>
      <c r="B38" s="49">
        <v>1892078</v>
      </c>
      <c r="C38" s="538">
        <v>476997</v>
      </c>
      <c r="D38" s="537"/>
      <c r="E38" s="538">
        <v>1678000</v>
      </c>
      <c r="F38" s="539"/>
      <c r="G38" s="49">
        <v>15772529</v>
      </c>
      <c r="H38" s="49">
        <v>3181000</v>
      </c>
      <c r="I38" s="49">
        <v>8072205</v>
      </c>
      <c r="J38" s="49">
        <v>173802902</v>
      </c>
      <c r="K38" s="49">
        <v>454846447</v>
      </c>
      <c r="L38" s="49">
        <v>9130752</v>
      </c>
      <c r="M38" s="49">
        <v>376769289</v>
      </c>
    </row>
    <row r="39" spans="1:14" ht="6" customHeight="1">
      <c r="A39" s="3"/>
      <c r="B39" s="23"/>
      <c r="C39" s="26"/>
      <c r="E39" s="26"/>
      <c r="G39" s="26"/>
      <c r="H39" s="26"/>
      <c r="I39" s="26"/>
      <c r="J39" s="26"/>
      <c r="K39" s="26"/>
      <c r="L39" s="26"/>
      <c r="M39" s="26"/>
    </row>
    <row r="40" spans="1:14" ht="10.5" customHeight="1">
      <c r="A40" s="8" t="s">
        <v>72</v>
      </c>
      <c r="B40" s="48">
        <v>0.1</v>
      </c>
      <c r="C40" s="542">
        <v>0</v>
      </c>
      <c r="D40" s="543"/>
      <c r="E40" s="540">
        <v>0.1</v>
      </c>
      <c r="F40" s="541"/>
      <c r="G40" s="47">
        <v>0.7</v>
      </c>
      <c r="H40" s="47">
        <v>0.1</v>
      </c>
      <c r="I40" s="47">
        <v>0.4</v>
      </c>
      <c r="J40" s="47">
        <v>8.1</v>
      </c>
      <c r="K40" s="47">
        <v>21.3</v>
      </c>
      <c r="L40" s="47">
        <v>0.4</v>
      </c>
      <c r="M40" s="47">
        <v>17.600000000000001</v>
      </c>
    </row>
    <row r="41" spans="1:14" ht="6" customHeight="1">
      <c r="A41" s="11"/>
      <c r="B41" s="23"/>
      <c r="C41" s="26"/>
      <c r="E41" s="26"/>
      <c r="G41" s="26"/>
      <c r="H41" s="26"/>
      <c r="I41" s="26"/>
      <c r="J41" s="26"/>
      <c r="K41" s="26"/>
      <c r="L41" s="26"/>
      <c r="M41" s="26"/>
    </row>
    <row r="42" spans="1:14" ht="10.5" customHeight="1">
      <c r="A42" s="12" t="s">
        <v>71</v>
      </c>
      <c r="B42" s="46">
        <v>1173572</v>
      </c>
      <c r="C42" s="535">
        <v>95270</v>
      </c>
      <c r="D42" s="537"/>
      <c r="E42" s="535">
        <v>0</v>
      </c>
      <c r="F42" s="537"/>
      <c r="G42" s="44">
        <v>0</v>
      </c>
      <c r="H42" s="44">
        <v>0</v>
      </c>
      <c r="I42" s="44">
        <v>7335753</v>
      </c>
      <c r="J42" s="44">
        <v>58801032</v>
      </c>
      <c r="K42" s="44">
        <v>124165900</v>
      </c>
      <c r="L42" s="44">
        <v>0</v>
      </c>
      <c r="M42" s="44">
        <v>106856836</v>
      </c>
    </row>
    <row r="43" spans="1:14" ht="10.5" customHeight="1">
      <c r="A43" s="12" t="s">
        <v>35</v>
      </c>
      <c r="B43" s="46">
        <v>0</v>
      </c>
      <c r="C43" s="535">
        <v>178246</v>
      </c>
      <c r="D43" s="537"/>
      <c r="E43" s="535">
        <v>0</v>
      </c>
      <c r="F43" s="537"/>
      <c r="G43" s="44">
        <v>0</v>
      </c>
      <c r="H43" s="44">
        <v>0</v>
      </c>
      <c r="I43" s="44">
        <v>74147</v>
      </c>
      <c r="J43" s="44">
        <v>13177000</v>
      </c>
      <c r="K43" s="44">
        <v>12272122</v>
      </c>
      <c r="L43" s="44">
        <v>2579356</v>
      </c>
      <c r="M43" s="44">
        <v>23000000</v>
      </c>
    </row>
    <row r="44" spans="1:14" ht="10.5" customHeight="1">
      <c r="A44" s="12" t="s">
        <v>70</v>
      </c>
      <c r="B44" s="46">
        <v>0</v>
      </c>
      <c r="C44" s="535">
        <v>0</v>
      </c>
      <c r="D44" s="537"/>
      <c r="E44" s="535">
        <v>0</v>
      </c>
      <c r="F44" s="537"/>
      <c r="G44" s="44">
        <v>0</v>
      </c>
      <c r="H44" s="44">
        <v>0</v>
      </c>
      <c r="I44" s="44">
        <v>53960</v>
      </c>
      <c r="J44" s="44">
        <v>0</v>
      </c>
      <c r="K44" s="44">
        <v>66193216</v>
      </c>
      <c r="L44" s="44">
        <v>3394054</v>
      </c>
      <c r="M44" s="44">
        <v>75449579</v>
      </c>
    </row>
    <row r="45" spans="1:14" ht="10.5" customHeight="1">
      <c r="A45" s="12" t="s">
        <v>14</v>
      </c>
      <c r="B45" s="46">
        <v>0</v>
      </c>
      <c r="C45" s="535">
        <v>0</v>
      </c>
      <c r="D45" s="537"/>
      <c r="E45" s="535">
        <v>0</v>
      </c>
      <c r="F45" s="537"/>
      <c r="G45" s="44">
        <v>0</v>
      </c>
      <c r="H45" s="44">
        <v>0</v>
      </c>
      <c r="I45" s="44">
        <v>33066</v>
      </c>
      <c r="J45" s="44">
        <v>0</v>
      </c>
      <c r="K45" s="44">
        <v>0</v>
      </c>
      <c r="L45" s="44">
        <v>0</v>
      </c>
      <c r="M45" s="44">
        <v>0</v>
      </c>
    </row>
    <row r="46" spans="1:14" ht="10.5" customHeight="1">
      <c r="A46" s="12" t="s">
        <v>15</v>
      </c>
      <c r="B46" s="46">
        <v>0</v>
      </c>
      <c r="C46" s="535">
        <v>0</v>
      </c>
      <c r="D46" s="537"/>
      <c r="E46" s="535">
        <v>0</v>
      </c>
      <c r="F46" s="537"/>
      <c r="G46" s="44">
        <v>0</v>
      </c>
      <c r="H46" s="44">
        <v>0</v>
      </c>
      <c r="I46" s="44">
        <v>0</v>
      </c>
      <c r="J46" s="44">
        <v>0</v>
      </c>
      <c r="K46" s="44">
        <v>0</v>
      </c>
      <c r="L46" s="44">
        <v>0</v>
      </c>
      <c r="M46" s="44">
        <v>0</v>
      </c>
    </row>
    <row r="47" spans="1:14" ht="10.5" customHeight="1">
      <c r="A47" s="12" t="s">
        <v>16</v>
      </c>
      <c r="B47" s="46">
        <v>0</v>
      </c>
      <c r="C47" s="535">
        <v>0</v>
      </c>
      <c r="D47" s="537"/>
      <c r="E47" s="535">
        <v>0</v>
      </c>
      <c r="F47" s="537"/>
      <c r="G47" s="44">
        <v>0</v>
      </c>
      <c r="H47" s="44">
        <v>0</v>
      </c>
      <c r="I47" s="44">
        <v>0</v>
      </c>
      <c r="J47" s="44">
        <v>0</v>
      </c>
      <c r="K47" s="44">
        <v>0</v>
      </c>
      <c r="L47" s="44">
        <v>0</v>
      </c>
      <c r="M47" s="44">
        <v>0</v>
      </c>
    </row>
    <row r="48" spans="1:14" ht="10.5" customHeight="1">
      <c r="A48" s="12" t="s">
        <v>17</v>
      </c>
      <c r="B48" s="46">
        <v>0</v>
      </c>
      <c r="C48" s="535">
        <v>0</v>
      </c>
      <c r="D48" s="537"/>
      <c r="E48" s="535">
        <v>0</v>
      </c>
      <c r="F48" s="537"/>
      <c r="G48" s="44">
        <v>0</v>
      </c>
      <c r="H48" s="44">
        <v>0</v>
      </c>
      <c r="I48" s="44">
        <v>0</v>
      </c>
      <c r="J48" s="44">
        <v>0</v>
      </c>
      <c r="K48" s="44">
        <v>0</v>
      </c>
      <c r="L48" s="44">
        <v>0</v>
      </c>
      <c r="M48" s="44">
        <v>0</v>
      </c>
    </row>
    <row r="49" spans="1:14" ht="10.5" customHeight="1">
      <c r="A49" s="12" t="s">
        <v>18</v>
      </c>
      <c r="B49" s="46">
        <v>0</v>
      </c>
      <c r="C49" s="535">
        <v>0</v>
      </c>
      <c r="D49" s="537"/>
      <c r="E49" s="535">
        <v>0</v>
      </c>
      <c r="F49" s="537"/>
      <c r="G49" s="44">
        <v>0</v>
      </c>
      <c r="H49" s="44">
        <v>0</v>
      </c>
      <c r="I49" s="44">
        <v>0</v>
      </c>
      <c r="J49" s="44">
        <v>0</v>
      </c>
      <c r="K49" s="44">
        <v>0</v>
      </c>
      <c r="L49" s="44">
        <v>0</v>
      </c>
      <c r="M49" s="44">
        <v>0</v>
      </c>
    </row>
    <row r="50" spans="1:14" ht="10.5" customHeight="1">
      <c r="A50" s="12" t="s">
        <v>69</v>
      </c>
      <c r="B50" s="46">
        <v>683406</v>
      </c>
      <c r="C50" s="535">
        <v>169731</v>
      </c>
      <c r="D50" s="537"/>
      <c r="E50" s="535">
        <v>0</v>
      </c>
      <c r="F50" s="537"/>
      <c r="G50" s="44">
        <v>15479766</v>
      </c>
      <c r="H50" s="44">
        <v>0</v>
      </c>
      <c r="I50" s="44">
        <v>28279</v>
      </c>
      <c r="J50" s="44">
        <v>66673870</v>
      </c>
      <c r="K50" s="44">
        <v>123799201</v>
      </c>
      <c r="L50" s="44">
        <v>3041342</v>
      </c>
      <c r="M50" s="44">
        <v>128766074</v>
      </c>
    </row>
    <row r="51" spans="1:14" ht="10.5" customHeight="1">
      <c r="A51" s="12" t="s">
        <v>68</v>
      </c>
      <c r="B51" s="46">
        <v>0</v>
      </c>
      <c r="C51" s="535">
        <v>0</v>
      </c>
      <c r="D51" s="537"/>
      <c r="E51" s="535">
        <v>0</v>
      </c>
      <c r="F51" s="537"/>
      <c r="G51" s="44">
        <v>0</v>
      </c>
      <c r="H51" s="44">
        <v>0</v>
      </c>
      <c r="I51" s="44">
        <v>0</v>
      </c>
      <c r="J51" s="44">
        <v>34891000</v>
      </c>
      <c r="K51" s="44">
        <v>104627120</v>
      </c>
      <c r="L51" s="44">
        <v>0</v>
      </c>
      <c r="M51" s="44">
        <v>33136000</v>
      </c>
    </row>
    <row r="52" spans="1:14" ht="10.5" customHeight="1">
      <c r="A52" s="12" t="s">
        <v>67</v>
      </c>
      <c r="B52" s="46">
        <v>35100</v>
      </c>
      <c r="C52" s="535">
        <v>33750</v>
      </c>
      <c r="D52" s="536"/>
      <c r="E52" s="535">
        <v>1678000</v>
      </c>
      <c r="F52" s="536"/>
      <c r="G52" s="44">
        <v>292763</v>
      </c>
      <c r="H52" s="44">
        <v>3181000</v>
      </c>
      <c r="I52" s="44">
        <v>547000</v>
      </c>
      <c r="J52" s="44">
        <v>260000</v>
      </c>
      <c r="K52" s="44">
        <v>23788888</v>
      </c>
      <c r="L52" s="44">
        <v>116000</v>
      </c>
      <c r="M52" s="44">
        <v>9560800</v>
      </c>
      <c r="N52" s="7"/>
    </row>
    <row r="53" spans="1:14" s="7" customFormat="1" ht="6" customHeight="1">
      <c r="A53" s="14"/>
      <c r="B53" s="43"/>
      <c r="C53" s="41"/>
      <c r="D53" s="42"/>
      <c r="E53" s="41"/>
      <c r="F53" s="42"/>
      <c r="G53" s="41"/>
      <c r="H53" s="41"/>
      <c r="I53" s="41"/>
      <c r="J53" s="41"/>
      <c r="K53" s="41"/>
      <c r="L53" s="41"/>
      <c r="M53" s="41"/>
    </row>
    <row r="54" spans="1:14">
      <c r="A54" s="15" t="s">
        <v>59</v>
      </c>
      <c r="N54" s="7"/>
    </row>
    <row r="55" spans="1:14">
      <c r="A55" s="15" t="s">
        <v>58</v>
      </c>
      <c r="N55" s="7"/>
    </row>
    <row r="56" spans="1:14">
      <c r="A56" s="7"/>
    </row>
    <row r="60" spans="1:14" ht="10.5" customHeight="1"/>
    <row r="61" spans="1:14" ht="10.5" customHeight="1">
      <c r="A61" s="40"/>
    </row>
    <row r="62" spans="1:14" ht="10.5" customHeight="1"/>
    <row r="63" spans="1:14" ht="10.5" customHeight="1"/>
  </sheetData>
  <mergeCells count="106">
    <mergeCell ref="F10:G10"/>
    <mergeCell ref="I6:I8"/>
    <mergeCell ref="A3:M3"/>
    <mergeCell ref="A6:A8"/>
    <mergeCell ref="H6:H8"/>
    <mergeCell ref="L6:L8"/>
    <mergeCell ref="F6:G8"/>
    <mergeCell ref="B6:C8"/>
    <mergeCell ref="D6:E8"/>
    <mergeCell ref="D10:E10"/>
    <mergeCell ref="A30:A32"/>
    <mergeCell ref="B10:C10"/>
    <mergeCell ref="B11:C11"/>
    <mergeCell ref="B12:C12"/>
    <mergeCell ref="B13:C13"/>
    <mergeCell ref="B14:C14"/>
    <mergeCell ref="B16:C16"/>
    <mergeCell ref="B18:C18"/>
    <mergeCell ref="B30:B32"/>
    <mergeCell ref="B19:C19"/>
    <mergeCell ref="B20:C20"/>
    <mergeCell ref="B21:C21"/>
    <mergeCell ref="B22:C22"/>
    <mergeCell ref="B23:C23"/>
    <mergeCell ref="B24:C24"/>
    <mergeCell ref="B25:C25"/>
    <mergeCell ref="B26:C26"/>
    <mergeCell ref="M30:M32"/>
    <mergeCell ref="J6:J8"/>
    <mergeCell ref="K6:K8"/>
    <mergeCell ref="M6:M8"/>
    <mergeCell ref="J30:J32"/>
    <mergeCell ref="K30:K32"/>
    <mergeCell ref="D24:E24"/>
    <mergeCell ref="L30:L32"/>
    <mergeCell ref="H30:H32"/>
    <mergeCell ref="I30:I32"/>
    <mergeCell ref="G30:G32"/>
    <mergeCell ref="F26:G26"/>
    <mergeCell ref="D25:E25"/>
    <mergeCell ref="D26:E26"/>
    <mergeCell ref="F27:G27"/>
    <mergeCell ref="F28:G28"/>
    <mergeCell ref="D13:E13"/>
    <mergeCell ref="D14:E14"/>
    <mergeCell ref="D20:E20"/>
    <mergeCell ref="D21:E21"/>
    <mergeCell ref="D18:E18"/>
    <mergeCell ref="F11:G11"/>
    <mergeCell ref="D19:E19"/>
    <mergeCell ref="F16:G16"/>
    <mergeCell ref="F18:G18"/>
    <mergeCell ref="F12:G12"/>
    <mergeCell ref="F13:G13"/>
    <mergeCell ref="F14:G14"/>
    <mergeCell ref="D11:E11"/>
    <mergeCell ref="D12:E12"/>
    <mergeCell ref="C30:D32"/>
    <mergeCell ref="C34:D34"/>
    <mergeCell ref="E34:F34"/>
    <mergeCell ref="B27:C27"/>
    <mergeCell ref="B28:C28"/>
    <mergeCell ref="E30:F32"/>
    <mergeCell ref="D27:E27"/>
    <mergeCell ref="D28:E28"/>
    <mergeCell ref="F19:G19"/>
    <mergeCell ref="F20:G20"/>
    <mergeCell ref="F21:G21"/>
    <mergeCell ref="F22:G22"/>
    <mergeCell ref="F23:G23"/>
    <mergeCell ref="F24:G24"/>
    <mergeCell ref="F25:G25"/>
    <mergeCell ref="D22:E22"/>
    <mergeCell ref="D23:E23"/>
    <mergeCell ref="C35:D35"/>
    <mergeCell ref="C36:D36"/>
    <mergeCell ref="C37:D37"/>
    <mergeCell ref="C38:D38"/>
    <mergeCell ref="E35:F35"/>
    <mergeCell ref="E36:F36"/>
    <mergeCell ref="E37:F37"/>
    <mergeCell ref="E38:F38"/>
    <mergeCell ref="E40:F40"/>
    <mergeCell ref="C40:D40"/>
    <mergeCell ref="E52:F52"/>
    <mergeCell ref="C52:D52"/>
    <mergeCell ref="E48:F48"/>
    <mergeCell ref="E42:F42"/>
    <mergeCell ref="E43:F43"/>
    <mergeCell ref="E44:F44"/>
    <mergeCell ref="E45:F45"/>
    <mergeCell ref="E46:F46"/>
    <mergeCell ref="E47:F47"/>
    <mergeCell ref="C42:D42"/>
    <mergeCell ref="C43:D43"/>
    <mergeCell ref="C51:D51"/>
    <mergeCell ref="C44:D44"/>
    <mergeCell ref="C45:D45"/>
    <mergeCell ref="C46:D46"/>
    <mergeCell ref="C47:D47"/>
    <mergeCell ref="E49:F49"/>
    <mergeCell ref="E50:F50"/>
    <mergeCell ref="C48:D48"/>
    <mergeCell ref="C49:D49"/>
    <mergeCell ref="C50:D50"/>
    <mergeCell ref="E51:F51"/>
  </mergeCells>
  <phoneticPr fontId="14"/>
  <printOptions gridLinesSet="0"/>
  <pageMargins left="0.6692913385826772" right="0.6692913385826772" top="0.78740157480314965" bottom="0.86614173228346458" header="0" footer="0"/>
  <pageSetup paperSize="9" scale="81" pageOrder="overThenDown" orientation="portrait" verticalDpi="0" r:id="rId1"/>
  <headerFooter alignWithMargins="0"/>
  <rowBreaks count="1" manualBreakCount="1">
    <brk id="148" max="6553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55"/>
  <sheetViews>
    <sheetView workbookViewId="0"/>
  </sheetViews>
  <sheetFormatPr defaultRowHeight="10.5"/>
  <cols>
    <col min="1" max="1" width="14.140625" style="4" customWidth="1"/>
    <col min="2" max="2" width="16.140625" style="4" customWidth="1"/>
    <col min="3" max="3" width="7.7109375" style="4" customWidth="1"/>
    <col min="4" max="4" width="14" style="4" customWidth="1"/>
    <col min="5" max="5" width="10.7109375" style="4" customWidth="1"/>
    <col min="6" max="6" width="11" style="4" customWidth="1"/>
    <col min="7" max="9" width="10.7109375" style="4" customWidth="1"/>
    <col min="10" max="10" width="10.85546875" style="4" customWidth="1"/>
    <col min="11" max="11" width="11" style="4" customWidth="1"/>
    <col min="12" max="13" width="10.85546875" style="4" customWidth="1"/>
    <col min="14" max="14" width="12" style="4" customWidth="1"/>
    <col min="15" max="15" width="11.7109375" style="4" customWidth="1"/>
    <col min="16" max="16" width="10.85546875" style="4" customWidth="1"/>
    <col min="17" max="17" width="11.85546875" style="4" customWidth="1"/>
    <col min="18" max="16384" width="9.140625" style="4"/>
  </cols>
  <sheetData>
    <row r="1" spans="1:17" s="2" customFormat="1" ht="13.5">
      <c r="A1" s="1" t="s">
        <v>66</v>
      </c>
      <c r="B1" s="1"/>
      <c r="C1" s="1"/>
      <c r="D1" s="1"/>
      <c r="E1" s="1"/>
      <c r="F1" s="1"/>
      <c r="G1" s="1"/>
      <c r="H1" s="1"/>
      <c r="I1" s="1"/>
    </row>
    <row r="2" spans="1:17">
      <c r="A2" s="3" t="s">
        <v>0</v>
      </c>
    </row>
    <row r="3" spans="1:17" s="2" customFormat="1" ht="13.5">
      <c r="A3" s="580" t="s">
        <v>65</v>
      </c>
      <c r="B3" s="580"/>
      <c r="C3" s="580"/>
      <c r="D3" s="580"/>
      <c r="E3" s="580"/>
      <c r="F3" s="580"/>
      <c r="G3" s="580"/>
      <c r="H3" s="580"/>
      <c r="I3" s="580"/>
    </row>
    <row r="4" spans="1:17" s="2" customFormat="1" ht="10.5" customHeight="1">
      <c r="A4" s="1"/>
    </row>
    <row r="5" spans="1:17" ht="10.5" customHeight="1">
      <c r="A5" s="5"/>
    </row>
    <row r="6" spans="1:17" ht="10.5" customHeight="1">
      <c r="A6" s="6" t="s">
        <v>1</v>
      </c>
      <c r="B6" s="6"/>
      <c r="C6" s="6"/>
      <c r="D6" s="6"/>
      <c r="E6" s="6"/>
      <c r="F6" s="6"/>
      <c r="G6" s="6"/>
      <c r="H6" s="6"/>
      <c r="I6" s="6"/>
    </row>
    <row r="7" spans="1:17" ht="44.25" customHeight="1">
      <c r="A7" s="29" t="s">
        <v>2</v>
      </c>
      <c r="B7" s="30" t="s">
        <v>3</v>
      </c>
      <c r="C7" s="31" t="s">
        <v>4</v>
      </c>
      <c r="D7" s="32" t="s">
        <v>5</v>
      </c>
      <c r="E7" s="31" t="s">
        <v>6</v>
      </c>
      <c r="F7" s="31" t="s">
        <v>7</v>
      </c>
      <c r="G7" s="31" t="s">
        <v>24</v>
      </c>
      <c r="H7" s="31" t="s">
        <v>8</v>
      </c>
      <c r="I7" s="31" t="s">
        <v>9</v>
      </c>
      <c r="J7" s="31" t="s">
        <v>25</v>
      </c>
      <c r="K7" s="31" t="s">
        <v>26</v>
      </c>
      <c r="L7" s="31" t="s">
        <v>27</v>
      </c>
      <c r="M7" s="31" t="s">
        <v>28</v>
      </c>
      <c r="N7" s="31" t="s">
        <v>29</v>
      </c>
      <c r="O7" s="31" t="s">
        <v>30</v>
      </c>
      <c r="P7" s="31" t="s">
        <v>31</v>
      </c>
      <c r="Q7" s="31" t="s">
        <v>32</v>
      </c>
    </row>
    <row r="8" spans="1:17" ht="10.5" customHeight="1">
      <c r="A8" s="39" t="s">
        <v>64</v>
      </c>
      <c r="B8" s="23">
        <v>2092834941</v>
      </c>
      <c r="C8" s="18">
        <v>100</v>
      </c>
      <c r="D8" s="26">
        <v>958617684</v>
      </c>
      <c r="E8" s="26">
        <v>2038248</v>
      </c>
      <c r="F8" s="26" t="s">
        <v>10</v>
      </c>
      <c r="G8" s="26">
        <v>1456000</v>
      </c>
      <c r="H8" s="26">
        <v>6893119</v>
      </c>
      <c r="I8" s="26">
        <v>2259787</v>
      </c>
      <c r="J8" s="26" t="s">
        <v>10</v>
      </c>
      <c r="K8" s="26">
        <v>21495820</v>
      </c>
      <c r="L8" s="26">
        <v>27379900</v>
      </c>
      <c r="M8" s="26">
        <v>10021263</v>
      </c>
      <c r="N8" s="26">
        <v>176338909</v>
      </c>
      <c r="O8" s="26">
        <v>518950093</v>
      </c>
      <c r="P8" s="26">
        <v>10451014</v>
      </c>
      <c r="Q8" s="26">
        <v>356933104</v>
      </c>
    </row>
    <row r="9" spans="1:17" ht="10.5" customHeight="1">
      <c r="A9" s="38" t="s">
        <v>63</v>
      </c>
      <c r="B9" s="23">
        <v>2103199236</v>
      </c>
      <c r="C9" s="18">
        <v>100</v>
      </c>
      <c r="D9" s="26">
        <v>984447940</v>
      </c>
      <c r="E9" s="26">
        <v>2266248</v>
      </c>
      <c r="F9" s="26">
        <v>72957</v>
      </c>
      <c r="G9" s="26">
        <v>2644920</v>
      </c>
      <c r="H9" s="26">
        <v>6372406</v>
      </c>
      <c r="I9" s="26">
        <v>2312264</v>
      </c>
      <c r="J9" s="26" t="s">
        <v>10</v>
      </c>
      <c r="K9" s="26">
        <v>20609328</v>
      </c>
      <c r="L9" s="26">
        <v>16207736</v>
      </c>
      <c r="M9" s="26">
        <v>9331058</v>
      </c>
      <c r="N9" s="26">
        <v>178474179</v>
      </c>
      <c r="O9" s="26">
        <v>511364138</v>
      </c>
      <c r="P9" s="26">
        <v>10077050</v>
      </c>
      <c r="Q9" s="26">
        <v>359019012</v>
      </c>
    </row>
    <row r="10" spans="1:17" ht="10.5" customHeight="1">
      <c r="A10" s="38" t="s">
        <v>62</v>
      </c>
      <c r="B10" s="23">
        <v>2122210973</v>
      </c>
      <c r="C10" s="18">
        <v>100</v>
      </c>
      <c r="D10" s="26">
        <v>1003792456</v>
      </c>
      <c r="E10" s="26">
        <v>2470248</v>
      </c>
      <c r="F10" s="26">
        <v>1926487</v>
      </c>
      <c r="G10" s="26">
        <v>3295493</v>
      </c>
      <c r="H10" s="26">
        <v>5613219</v>
      </c>
      <c r="I10" s="26">
        <v>2258764</v>
      </c>
      <c r="J10" s="26" t="s">
        <v>10</v>
      </c>
      <c r="K10" s="26">
        <v>19443657</v>
      </c>
      <c r="L10" s="26">
        <v>12728700</v>
      </c>
      <c r="M10" s="26">
        <v>8817696</v>
      </c>
      <c r="N10" s="26">
        <v>180287419</v>
      </c>
      <c r="O10" s="26">
        <v>501701467</v>
      </c>
      <c r="P10" s="26">
        <v>10553962</v>
      </c>
      <c r="Q10" s="26">
        <v>369321405</v>
      </c>
    </row>
    <row r="11" spans="1:17" ht="10.5" customHeight="1">
      <c r="A11" s="38" t="s">
        <v>61</v>
      </c>
      <c r="B11" s="23">
        <v>2127144448</v>
      </c>
      <c r="C11" s="18">
        <v>100</v>
      </c>
      <c r="D11" s="26">
        <v>1026028972</v>
      </c>
      <c r="E11" s="26">
        <v>2683248</v>
      </c>
      <c r="F11" s="26">
        <v>2038735</v>
      </c>
      <c r="G11" s="26">
        <v>4174960</v>
      </c>
      <c r="H11" s="26">
        <v>4789440</v>
      </c>
      <c r="I11" s="26">
        <v>2154820</v>
      </c>
      <c r="J11" s="26" t="s">
        <v>10</v>
      </c>
      <c r="K11" s="26">
        <v>18247156</v>
      </c>
      <c r="L11" s="26">
        <v>5591000</v>
      </c>
      <c r="M11" s="26">
        <v>8110761</v>
      </c>
      <c r="N11" s="26">
        <v>179816834</v>
      </c>
      <c r="O11" s="26">
        <v>488141567</v>
      </c>
      <c r="P11" s="26">
        <v>10751620</v>
      </c>
      <c r="Q11" s="26">
        <v>374615335</v>
      </c>
    </row>
    <row r="12" spans="1:17" ht="10.5" customHeight="1">
      <c r="A12" s="37" t="s">
        <v>60</v>
      </c>
      <c r="B12" s="24">
        <v>2134300849</v>
      </c>
      <c r="C12" s="19">
        <v>100</v>
      </c>
      <c r="D12" s="27">
        <v>1051589080</v>
      </c>
      <c r="E12" s="27">
        <v>2891248</v>
      </c>
      <c r="F12" s="27">
        <v>2233681</v>
      </c>
      <c r="G12" s="27">
        <v>4174171</v>
      </c>
      <c r="H12" s="27">
        <v>5265973</v>
      </c>
      <c r="I12" s="27">
        <v>2020830</v>
      </c>
      <c r="J12" s="27">
        <v>1501000</v>
      </c>
      <c r="K12" s="27">
        <v>17027750</v>
      </c>
      <c r="L12" s="27">
        <v>4450390</v>
      </c>
      <c r="M12" s="27">
        <v>7793317</v>
      </c>
      <c r="N12" s="27">
        <v>177248409</v>
      </c>
      <c r="O12" s="27">
        <v>471666615</v>
      </c>
      <c r="P12" s="27">
        <v>11361184</v>
      </c>
      <c r="Q12" s="27">
        <v>375077201</v>
      </c>
    </row>
    <row r="13" spans="1:17" ht="10.5" customHeight="1">
      <c r="A13" s="3"/>
      <c r="B13" s="17"/>
      <c r="C13" s="18"/>
      <c r="D13" s="13"/>
      <c r="E13" s="13"/>
      <c r="F13" s="13"/>
      <c r="G13" s="13"/>
      <c r="H13" s="13"/>
      <c r="I13" s="13"/>
      <c r="J13" s="13"/>
      <c r="K13" s="13"/>
      <c r="L13" s="13"/>
      <c r="M13" s="13"/>
      <c r="N13" s="13"/>
      <c r="O13" s="13"/>
      <c r="P13" s="13"/>
      <c r="Q13" s="13"/>
    </row>
    <row r="14" spans="1:17" ht="10.5" customHeight="1">
      <c r="A14" s="8" t="s">
        <v>11</v>
      </c>
      <c r="B14" s="20">
        <v>100</v>
      </c>
      <c r="C14" s="26" t="s">
        <v>10</v>
      </c>
      <c r="D14" s="16">
        <v>49.3</v>
      </c>
      <c r="E14" s="16">
        <v>0.1</v>
      </c>
      <c r="F14" s="16">
        <v>0.1</v>
      </c>
      <c r="G14" s="16">
        <v>0.2</v>
      </c>
      <c r="H14" s="16">
        <v>0.2</v>
      </c>
      <c r="I14" s="16">
        <v>0.1</v>
      </c>
      <c r="J14" s="16">
        <v>0.1</v>
      </c>
      <c r="K14" s="16">
        <v>0.8</v>
      </c>
      <c r="L14" s="16">
        <v>0.2</v>
      </c>
      <c r="M14" s="16">
        <v>0.4</v>
      </c>
      <c r="N14" s="16">
        <v>8.3000000000000007</v>
      </c>
      <c r="O14" s="16">
        <v>22.1</v>
      </c>
      <c r="P14" s="16">
        <v>0.5</v>
      </c>
      <c r="Q14" s="16">
        <v>17.600000000000001</v>
      </c>
    </row>
    <row r="15" spans="1:17" ht="10.5" customHeight="1">
      <c r="A15" s="11"/>
      <c r="B15" s="21"/>
      <c r="C15" s="10"/>
      <c r="D15" s="10"/>
      <c r="E15" s="10"/>
      <c r="F15" s="10"/>
      <c r="G15" s="18"/>
      <c r="H15" s="10"/>
      <c r="I15" s="10"/>
      <c r="J15" s="10"/>
      <c r="K15" s="10"/>
      <c r="L15" s="10"/>
      <c r="M15" s="10"/>
      <c r="N15" s="10"/>
      <c r="O15" s="10"/>
      <c r="P15" s="10"/>
      <c r="Q15" s="10"/>
    </row>
    <row r="16" spans="1:17" ht="10.5" customHeight="1">
      <c r="A16" s="12" t="s">
        <v>12</v>
      </c>
      <c r="B16" s="23">
        <v>473090366</v>
      </c>
      <c r="C16" s="16">
        <v>22.2</v>
      </c>
      <c r="D16" s="26">
        <v>152696069</v>
      </c>
      <c r="E16" s="26" t="s">
        <v>10</v>
      </c>
      <c r="F16" s="26" t="s">
        <v>10</v>
      </c>
      <c r="G16" s="26">
        <v>963171</v>
      </c>
      <c r="H16" s="26">
        <v>2245338</v>
      </c>
      <c r="I16" s="26">
        <v>1238006</v>
      </c>
      <c r="J16" s="26" t="s">
        <v>10</v>
      </c>
      <c r="K16" s="26" t="s">
        <v>10</v>
      </c>
      <c r="L16" s="26" t="s">
        <v>10</v>
      </c>
      <c r="M16" s="26">
        <v>7050649</v>
      </c>
      <c r="N16" s="26">
        <v>62331753</v>
      </c>
      <c r="O16" s="26">
        <v>134099184</v>
      </c>
      <c r="P16" s="26"/>
      <c r="Q16" s="26">
        <v>112466196</v>
      </c>
    </row>
    <row r="17" spans="1:17" ht="10.5" customHeight="1">
      <c r="A17" s="12" t="s">
        <v>35</v>
      </c>
      <c r="B17" s="23">
        <v>82940592</v>
      </c>
      <c r="C17" s="16">
        <v>3.9</v>
      </c>
      <c r="D17" s="26">
        <v>35074287</v>
      </c>
      <c r="E17" s="26" t="s">
        <v>10</v>
      </c>
      <c r="F17" s="26" t="s">
        <v>10</v>
      </c>
      <c r="G17" s="26">
        <v>2385000</v>
      </c>
      <c r="H17" s="26">
        <v>868000</v>
      </c>
      <c r="I17" s="26" t="s">
        <v>10</v>
      </c>
      <c r="J17" s="26" t="s">
        <v>10</v>
      </c>
      <c r="K17" s="26" t="s">
        <v>10</v>
      </c>
      <c r="L17" s="26" t="s">
        <v>10</v>
      </c>
      <c r="M17" s="26">
        <v>111111</v>
      </c>
      <c r="N17" s="26">
        <v>10539000</v>
      </c>
      <c r="O17" s="26">
        <v>10416738</v>
      </c>
      <c r="P17" s="26">
        <v>1551456</v>
      </c>
      <c r="Q17" s="26">
        <v>21995000</v>
      </c>
    </row>
    <row r="18" spans="1:17" ht="10.5" customHeight="1">
      <c r="A18" s="12" t="s">
        <v>13</v>
      </c>
      <c r="B18" s="23">
        <v>253811735</v>
      </c>
      <c r="C18" s="16">
        <v>11.9</v>
      </c>
      <c r="D18" s="26">
        <v>104547366</v>
      </c>
      <c r="E18" s="26" t="s">
        <v>10</v>
      </c>
      <c r="F18" s="26" t="s">
        <v>10</v>
      </c>
      <c r="G18" s="26" t="s">
        <v>10</v>
      </c>
      <c r="H18" s="26" t="s">
        <v>10</v>
      </c>
      <c r="I18" s="26" t="s">
        <v>10</v>
      </c>
      <c r="J18" s="26" t="s">
        <v>10</v>
      </c>
      <c r="K18" s="26" t="s">
        <v>10</v>
      </c>
      <c r="L18" s="26" t="s">
        <v>10</v>
      </c>
      <c r="M18" s="26">
        <v>58671</v>
      </c>
      <c r="N18" s="26" t="s">
        <v>10</v>
      </c>
      <c r="O18" s="26">
        <v>66427722</v>
      </c>
      <c r="P18" s="26">
        <v>4034557</v>
      </c>
      <c r="Q18" s="26">
        <v>78743419</v>
      </c>
    </row>
    <row r="19" spans="1:17" ht="10.5" customHeight="1">
      <c r="A19" s="12" t="s">
        <v>14</v>
      </c>
      <c r="B19" s="23">
        <v>7703316</v>
      </c>
      <c r="C19" s="16">
        <v>0.3</v>
      </c>
      <c r="D19" s="26">
        <v>7636364</v>
      </c>
      <c r="E19" s="26" t="s">
        <v>10</v>
      </c>
      <c r="F19" s="26" t="s">
        <v>10</v>
      </c>
      <c r="G19" s="26" t="s">
        <v>10</v>
      </c>
      <c r="H19" s="26" t="s">
        <v>10</v>
      </c>
      <c r="I19" s="26" t="s">
        <v>10</v>
      </c>
      <c r="J19" s="26" t="s">
        <v>10</v>
      </c>
      <c r="K19" s="26" t="s">
        <v>10</v>
      </c>
      <c r="L19" s="26" t="s">
        <v>10</v>
      </c>
      <c r="M19" s="26">
        <v>66952</v>
      </c>
      <c r="N19" s="26" t="s">
        <v>10</v>
      </c>
      <c r="O19" s="26" t="s">
        <v>10</v>
      </c>
      <c r="P19" s="26" t="s">
        <v>10</v>
      </c>
      <c r="Q19" s="26" t="s">
        <v>10</v>
      </c>
    </row>
    <row r="20" spans="1:17" ht="10.5" customHeight="1">
      <c r="A20" s="12" t="s">
        <v>15</v>
      </c>
      <c r="B20" s="23">
        <v>3731818</v>
      </c>
      <c r="C20" s="16">
        <v>0.2</v>
      </c>
      <c r="D20" s="26">
        <v>840570</v>
      </c>
      <c r="E20" s="26">
        <v>2891248</v>
      </c>
      <c r="F20" s="26" t="s">
        <v>10</v>
      </c>
      <c r="G20" s="26" t="s">
        <v>10</v>
      </c>
      <c r="H20" s="26" t="s">
        <v>10</v>
      </c>
      <c r="I20" s="26" t="s">
        <v>10</v>
      </c>
      <c r="J20" s="26" t="s">
        <v>10</v>
      </c>
      <c r="K20" s="26" t="s">
        <v>10</v>
      </c>
      <c r="L20" s="26" t="s">
        <v>10</v>
      </c>
      <c r="M20" s="26" t="s">
        <v>10</v>
      </c>
      <c r="N20" s="26" t="s">
        <v>10</v>
      </c>
      <c r="O20" s="26" t="s">
        <v>10</v>
      </c>
      <c r="P20" s="26" t="s">
        <v>10</v>
      </c>
      <c r="Q20" s="26" t="s">
        <v>10</v>
      </c>
    </row>
    <row r="21" spans="1:17" ht="10.5" customHeight="1">
      <c r="A21" s="12" t="s">
        <v>16</v>
      </c>
      <c r="B21" s="23" t="s">
        <v>10</v>
      </c>
      <c r="C21" s="16" t="s">
        <v>10</v>
      </c>
      <c r="D21" s="26" t="s">
        <v>10</v>
      </c>
      <c r="E21" s="26" t="s">
        <v>10</v>
      </c>
      <c r="F21" s="26" t="s">
        <v>10</v>
      </c>
      <c r="G21" s="26" t="s">
        <v>10</v>
      </c>
      <c r="H21" s="26" t="s">
        <v>10</v>
      </c>
      <c r="I21" s="26" t="s">
        <v>10</v>
      </c>
      <c r="J21" s="26" t="s">
        <v>10</v>
      </c>
      <c r="K21" s="26" t="s">
        <v>10</v>
      </c>
      <c r="L21" s="26" t="s">
        <v>10</v>
      </c>
      <c r="M21" s="26" t="s">
        <v>10</v>
      </c>
      <c r="N21" s="26" t="s">
        <v>10</v>
      </c>
      <c r="O21" s="26" t="s">
        <v>10</v>
      </c>
      <c r="P21" s="26" t="s">
        <v>10</v>
      </c>
      <c r="Q21" s="26" t="s">
        <v>10</v>
      </c>
    </row>
    <row r="22" spans="1:17" ht="10.5" customHeight="1">
      <c r="A22" s="12" t="s">
        <v>17</v>
      </c>
      <c r="B22" s="23" t="s">
        <v>10</v>
      </c>
      <c r="C22" s="16" t="s">
        <v>10</v>
      </c>
      <c r="D22" s="26" t="s">
        <v>10</v>
      </c>
      <c r="E22" s="26" t="s">
        <v>10</v>
      </c>
      <c r="F22" s="26" t="s">
        <v>10</v>
      </c>
      <c r="G22" s="26" t="s">
        <v>10</v>
      </c>
      <c r="H22" s="26" t="s">
        <v>10</v>
      </c>
      <c r="I22" s="26" t="s">
        <v>10</v>
      </c>
      <c r="J22" s="26" t="s">
        <v>10</v>
      </c>
      <c r="K22" s="26" t="s">
        <v>10</v>
      </c>
      <c r="L22" s="26" t="s">
        <v>10</v>
      </c>
      <c r="M22" s="26" t="s">
        <v>10</v>
      </c>
      <c r="N22" s="26" t="s">
        <v>10</v>
      </c>
      <c r="O22" s="26" t="s">
        <v>10</v>
      </c>
      <c r="P22" s="26" t="s">
        <v>10</v>
      </c>
      <c r="Q22" s="26" t="s">
        <v>10</v>
      </c>
    </row>
    <row r="23" spans="1:17" ht="10.5" customHeight="1">
      <c r="A23" s="12" t="s">
        <v>18</v>
      </c>
      <c r="B23" s="23">
        <v>2410652</v>
      </c>
      <c r="C23" s="16">
        <v>0.1</v>
      </c>
      <c r="D23" s="26">
        <v>176971</v>
      </c>
      <c r="E23" s="26" t="s">
        <v>10</v>
      </c>
      <c r="F23" s="26">
        <v>2233681</v>
      </c>
      <c r="G23" s="26" t="s">
        <v>10</v>
      </c>
      <c r="H23" s="26" t="s">
        <v>10</v>
      </c>
      <c r="I23" s="26" t="s">
        <v>10</v>
      </c>
      <c r="J23" s="26" t="s">
        <v>10</v>
      </c>
      <c r="K23" s="26" t="s">
        <v>10</v>
      </c>
      <c r="L23" s="26" t="s">
        <v>10</v>
      </c>
      <c r="M23" s="26" t="s">
        <v>10</v>
      </c>
      <c r="N23" s="26" t="s">
        <v>10</v>
      </c>
      <c r="O23" s="26" t="s">
        <v>10</v>
      </c>
      <c r="P23" s="26" t="s">
        <v>10</v>
      </c>
      <c r="Q23" s="26" t="s">
        <v>10</v>
      </c>
    </row>
    <row r="24" spans="1:17" ht="10.5" customHeight="1">
      <c r="A24" s="12" t="s">
        <v>19</v>
      </c>
      <c r="B24" s="23">
        <v>397969920</v>
      </c>
      <c r="C24" s="16">
        <v>18.600000000000001</v>
      </c>
      <c r="D24" s="26">
        <v>45039021</v>
      </c>
      <c r="E24" s="26" t="s">
        <v>10</v>
      </c>
      <c r="F24" s="26" t="s">
        <v>10</v>
      </c>
      <c r="G24" s="26">
        <v>826000</v>
      </c>
      <c r="H24" s="26">
        <v>1544895</v>
      </c>
      <c r="I24" s="26">
        <v>745384</v>
      </c>
      <c r="J24" s="26" t="s">
        <v>10</v>
      </c>
      <c r="K24" s="26">
        <v>16724203</v>
      </c>
      <c r="L24" s="26" t="s">
        <v>10</v>
      </c>
      <c r="M24" s="26">
        <v>56934</v>
      </c>
      <c r="N24" s="26">
        <v>68902656</v>
      </c>
      <c r="O24" s="26">
        <v>128816270</v>
      </c>
      <c r="P24" s="26">
        <v>2673171</v>
      </c>
      <c r="Q24" s="26">
        <v>132641386</v>
      </c>
    </row>
    <row r="25" spans="1:17" ht="10.5" customHeight="1">
      <c r="A25" s="12" t="s">
        <v>20</v>
      </c>
      <c r="B25" s="23">
        <v>499856490</v>
      </c>
      <c r="C25" s="16">
        <v>23.5</v>
      </c>
      <c r="D25" s="26">
        <v>343386440</v>
      </c>
      <c r="E25" s="26" t="s">
        <v>10</v>
      </c>
      <c r="F25" s="26" t="s">
        <v>10</v>
      </c>
      <c r="G25" s="26" t="s">
        <v>10</v>
      </c>
      <c r="H25" s="26" t="s">
        <v>10</v>
      </c>
      <c r="I25" s="26" t="s">
        <v>10</v>
      </c>
      <c r="J25" s="26" t="s">
        <v>10</v>
      </c>
      <c r="K25" s="26" t="s">
        <v>10</v>
      </c>
      <c r="L25" s="26" t="s">
        <v>10</v>
      </c>
      <c r="M25" s="26" t="s">
        <v>10</v>
      </c>
      <c r="N25" s="26">
        <v>32921000</v>
      </c>
      <c r="O25" s="26">
        <v>102067050</v>
      </c>
      <c r="P25" s="26" t="s">
        <v>10</v>
      </c>
      <c r="Q25" s="26">
        <v>21482000</v>
      </c>
    </row>
    <row r="26" spans="1:17" ht="10.5" customHeight="1">
      <c r="A26" s="14" t="s">
        <v>21</v>
      </c>
      <c r="B26" s="25">
        <v>412785960</v>
      </c>
      <c r="C26" s="22">
        <v>19.3</v>
      </c>
      <c r="D26" s="28">
        <v>362191992</v>
      </c>
      <c r="E26" s="28" t="s">
        <v>10</v>
      </c>
      <c r="F26" s="28" t="s">
        <v>10</v>
      </c>
      <c r="G26" s="28" t="s">
        <v>10</v>
      </c>
      <c r="H26" s="28">
        <v>607740</v>
      </c>
      <c r="I26" s="28">
        <v>37440</v>
      </c>
      <c r="J26" s="28">
        <v>1501000</v>
      </c>
      <c r="K26" s="28">
        <v>303547</v>
      </c>
      <c r="L26" s="28">
        <v>4450390</v>
      </c>
      <c r="M26" s="28">
        <v>449000</v>
      </c>
      <c r="N26" s="28">
        <v>2554000</v>
      </c>
      <c r="O26" s="28">
        <v>29839651</v>
      </c>
      <c r="P26" s="28">
        <v>3102000</v>
      </c>
      <c r="Q26" s="28">
        <v>7749200</v>
      </c>
    </row>
    <row r="27" spans="1:17">
      <c r="A27" s="15" t="s">
        <v>59</v>
      </c>
      <c r="B27" s="7"/>
      <c r="C27" s="7"/>
      <c r="D27" s="7"/>
      <c r="E27" s="7"/>
      <c r="F27" s="7"/>
      <c r="G27" s="7"/>
      <c r="H27" s="7"/>
      <c r="I27" s="7"/>
      <c r="J27" s="7"/>
      <c r="K27" s="7"/>
      <c r="L27" s="7"/>
      <c r="M27" s="7"/>
      <c r="N27" s="7"/>
      <c r="O27" s="7"/>
      <c r="P27" s="7"/>
      <c r="Q27" s="7"/>
    </row>
    <row r="28" spans="1:17">
      <c r="A28" s="15" t="s">
        <v>58</v>
      </c>
      <c r="B28" s="7"/>
      <c r="C28" s="7"/>
      <c r="D28" s="7"/>
      <c r="E28" s="7"/>
      <c r="F28" s="7"/>
      <c r="G28" s="7"/>
      <c r="H28" s="7"/>
      <c r="I28" s="7"/>
      <c r="J28" s="7"/>
      <c r="K28" s="7"/>
      <c r="L28" s="7"/>
      <c r="M28" s="7"/>
      <c r="N28" s="7"/>
      <c r="O28" s="7"/>
      <c r="P28" s="7"/>
      <c r="Q28" s="7"/>
    </row>
    <row r="29" spans="1:17">
      <c r="A29" s="15" t="s">
        <v>57</v>
      </c>
      <c r="B29" s="7"/>
      <c r="C29" s="7"/>
      <c r="D29" s="7"/>
      <c r="E29" s="7"/>
      <c r="F29" s="7"/>
      <c r="G29" s="7"/>
      <c r="H29" s="7"/>
      <c r="I29" s="7"/>
    </row>
    <row r="31" spans="1:17">
      <c r="C31" s="34"/>
    </row>
    <row r="32" spans="1:17">
      <c r="C32" s="34"/>
    </row>
    <row r="33" spans="3:3">
      <c r="C33" s="34"/>
    </row>
    <row r="34" spans="3:3">
      <c r="C34" s="34"/>
    </row>
    <row r="35" spans="3:3">
      <c r="C35" s="34"/>
    </row>
    <row r="36" spans="3:3">
      <c r="C36" s="34"/>
    </row>
    <row r="37" spans="3:3">
      <c r="C37" s="34"/>
    </row>
    <row r="38" spans="3:3">
      <c r="C38" s="34"/>
    </row>
    <row r="39" spans="3:3">
      <c r="C39" s="34"/>
    </row>
    <row r="40" spans="3:3">
      <c r="C40" s="34"/>
    </row>
    <row r="41" spans="3:3">
      <c r="C41" s="34"/>
    </row>
    <row r="42" spans="3:3">
      <c r="C42" s="34"/>
    </row>
    <row r="43" spans="3:3">
      <c r="C43" s="34"/>
    </row>
    <row r="44" spans="3:3">
      <c r="C44" s="34"/>
    </row>
    <row r="45" spans="3:3">
      <c r="C45" s="34"/>
    </row>
    <row r="46" spans="3:3">
      <c r="C46" s="34"/>
    </row>
    <row r="47" spans="3:3">
      <c r="C47" s="34"/>
    </row>
    <row r="48" spans="3:3">
      <c r="C48" s="34"/>
    </row>
    <row r="49" spans="3:3">
      <c r="C49" s="34"/>
    </row>
    <row r="50" spans="3:3">
      <c r="C50" s="34"/>
    </row>
    <row r="51" spans="3:3">
      <c r="C51" s="34"/>
    </row>
    <row r="52" spans="3:3">
      <c r="C52" s="34"/>
    </row>
    <row r="53" spans="3:3">
      <c r="C53" s="34"/>
    </row>
    <row r="54" spans="3:3">
      <c r="C54" s="34"/>
    </row>
    <row r="55" spans="3:3">
      <c r="C55" s="34"/>
    </row>
  </sheetData>
  <mergeCells count="1">
    <mergeCell ref="A3:I3"/>
  </mergeCells>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rowBreaks count="2" manualBreakCount="2">
    <brk id="74" max="65535" man="1"/>
    <brk id="148"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A658-3E20-49EA-99DD-2F38BAA4D35A}">
  <dimension ref="A1:G78"/>
  <sheetViews>
    <sheetView zoomScaleNormal="100" zoomScaleSheetLayoutView="100" workbookViewId="0"/>
  </sheetViews>
  <sheetFormatPr defaultRowHeight="13.5"/>
  <cols>
    <col min="1" max="1" width="20" style="480" customWidth="1"/>
    <col min="2" max="6" width="16.5703125" style="410" customWidth="1"/>
    <col min="7" max="16384" width="9.140625" style="410"/>
  </cols>
  <sheetData>
    <row r="1" spans="1:7" s="480" customFormat="1" ht="13.5" customHeight="1">
      <c r="A1" s="485" t="s">
        <v>420</v>
      </c>
      <c r="B1" s="485"/>
      <c r="C1" s="485"/>
      <c r="D1" s="485"/>
      <c r="E1" s="485"/>
    </row>
    <row r="2" spans="1:7" s="407" customFormat="1" ht="10.5" customHeight="1">
      <c r="A2" s="406"/>
      <c r="B2" s="406"/>
      <c r="C2" s="406"/>
      <c r="D2" s="406"/>
      <c r="E2" s="406"/>
      <c r="F2" s="406"/>
      <c r="G2" s="406"/>
    </row>
    <row r="3" spans="1:7" s="407" customFormat="1">
      <c r="A3" s="484" t="s">
        <v>168</v>
      </c>
      <c r="B3" s="484"/>
      <c r="C3" s="484"/>
      <c r="D3" s="484"/>
      <c r="E3" s="484"/>
      <c r="F3" s="484"/>
      <c r="G3" s="408"/>
    </row>
    <row r="4" spans="1:7" s="407" customFormat="1" ht="10.5" customHeight="1">
      <c r="A4" s="406"/>
      <c r="B4" s="406"/>
      <c r="C4" s="406"/>
      <c r="D4" s="406"/>
      <c r="E4" s="406"/>
      <c r="F4" s="406"/>
      <c r="G4" s="408"/>
    </row>
    <row r="5" spans="1:7" ht="10.5" customHeight="1">
      <c r="A5" s="409" t="s">
        <v>388</v>
      </c>
      <c r="F5" s="411" t="s">
        <v>176</v>
      </c>
    </row>
    <row r="6" spans="1:7" s="418" customFormat="1" ht="36" customHeight="1">
      <c r="A6" s="413" t="s">
        <v>154</v>
      </c>
      <c r="B6" s="414" t="s">
        <v>166</v>
      </c>
      <c r="C6" s="415" t="s">
        <v>165</v>
      </c>
      <c r="D6" s="414" t="s">
        <v>164</v>
      </c>
      <c r="E6" s="416" t="s">
        <v>322</v>
      </c>
      <c r="F6" s="417" t="s">
        <v>162</v>
      </c>
    </row>
    <row r="7" spans="1:7" ht="6" customHeight="1">
      <c r="A7" s="419"/>
      <c r="B7" s="420"/>
      <c r="E7" s="421"/>
      <c r="F7" s="422"/>
    </row>
    <row r="8" spans="1:7" ht="10.5" customHeight="1">
      <c r="A8" s="423" t="s">
        <v>416</v>
      </c>
      <c r="B8" s="424">
        <v>2126553078</v>
      </c>
      <c r="C8" s="425">
        <v>100</v>
      </c>
      <c r="D8" s="426">
        <v>1305041014</v>
      </c>
      <c r="E8" s="424">
        <v>2925098</v>
      </c>
      <c r="F8" s="427">
        <v>0</v>
      </c>
    </row>
    <row r="9" spans="1:7" ht="10.5" customHeight="1">
      <c r="A9" s="428" t="s">
        <v>410</v>
      </c>
      <c r="B9" s="424">
        <v>2131811783</v>
      </c>
      <c r="C9" s="425">
        <v>100</v>
      </c>
      <c r="D9" s="426">
        <v>1331104397</v>
      </c>
      <c r="E9" s="424">
        <v>2640611</v>
      </c>
      <c r="F9" s="427">
        <v>1125000</v>
      </c>
    </row>
    <row r="10" spans="1:7" ht="10.5" customHeight="1">
      <c r="A10" s="428" t="s">
        <v>413</v>
      </c>
      <c r="B10" s="424">
        <v>2123688903</v>
      </c>
      <c r="C10" s="425">
        <v>100</v>
      </c>
      <c r="D10" s="426">
        <v>1342382597</v>
      </c>
      <c r="E10" s="424">
        <v>2451927</v>
      </c>
      <c r="F10" s="427">
        <v>0</v>
      </c>
    </row>
    <row r="11" spans="1:7" ht="10.5" customHeight="1">
      <c r="A11" s="428" t="s">
        <v>417</v>
      </c>
      <c r="B11" s="424">
        <v>2133971497</v>
      </c>
      <c r="C11" s="425">
        <v>99.994472443573542</v>
      </c>
      <c r="D11" s="426">
        <v>1358878785.49</v>
      </c>
      <c r="E11" s="424">
        <v>2451927.4670000002</v>
      </c>
      <c r="F11" s="427">
        <v>0</v>
      </c>
    </row>
    <row r="12" spans="1:7" s="433" customFormat="1" ht="10.5" customHeight="1">
      <c r="A12" s="429" t="s">
        <v>418</v>
      </c>
      <c r="B12" s="430">
        <v>2121028749</v>
      </c>
      <c r="C12" s="431">
        <v>100</v>
      </c>
      <c r="D12" s="432">
        <v>1352054603</v>
      </c>
      <c r="E12" s="432">
        <v>2451927</v>
      </c>
      <c r="F12" s="432">
        <v>0</v>
      </c>
    </row>
    <row r="13" spans="1:7" ht="6" customHeight="1">
      <c r="A13" s="434"/>
      <c r="B13" s="435"/>
      <c r="C13" s="436"/>
      <c r="D13" s="425"/>
      <c r="E13" s="437"/>
      <c r="F13" s="438"/>
    </row>
    <row r="14" spans="1:7" s="443" customFormat="1" ht="10.5" customHeight="1">
      <c r="A14" s="439" t="s">
        <v>72</v>
      </c>
      <c r="B14" s="440">
        <v>100</v>
      </c>
      <c r="C14" s="441"/>
      <c r="D14" s="442">
        <v>63.745227575885153</v>
      </c>
      <c r="E14" s="442">
        <v>0.11560083761976393</v>
      </c>
      <c r="F14" s="442">
        <v>0</v>
      </c>
    </row>
    <row r="15" spans="1:7" ht="6" customHeight="1">
      <c r="A15" s="444"/>
      <c r="B15" s="445"/>
      <c r="C15" s="446"/>
      <c r="D15" s="424"/>
      <c r="E15" s="437"/>
      <c r="F15" s="438"/>
    </row>
    <row r="16" spans="1:7" ht="10.5" customHeight="1">
      <c r="A16" s="447" t="s">
        <v>71</v>
      </c>
      <c r="B16" s="448">
        <v>43002595</v>
      </c>
      <c r="C16" s="449">
        <v>2.0274404587997408</v>
      </c>
      <c r="D16" s="450">
        <v>3624809</v>
      </c>
      <c r="E16" s="450">
        <v>0</v>
      </c>
      <c r="F16" s="451">
        <v>0</v>
      </c>
    </row>
    <row r="17" spans="1:6" ht="10.5" customHeight="1">
      <c r="A17" s="447" t="s">
        <v>35</v>
      </c>
      <c r="B17" s="448">
        <v>211041080</v>
      </c>
      <c r="C17" s="449">
        <v>9.9499396271502398</v>
      </c>
      <c r="D17" s="450">
        <v>78061448</v>
      </c>
      <c r="E17" s="450">
        <v>0</v>
      </c>
      <c r="F17" s="451">
        <v>0</v>
      </c>
    </row>
    <row r="18" spans="1:6" ht="10.5" customHeight="1">
      <c r="A18" s="447" t="s">
        <v>173</v>
      </c>
      <c r="B18" s="448">
        <v>36992550</v>
      </c>
      <c r="C18" s="449">
        <v>1.7440852707649932</v>
      </c>
      <c r="D18" s="450">
        <v>6003672</v>
      </c>
      <c r="E18" s="450">
        <v>0</v>
      </c>
      <c r="F18" s="451">
        <v>0</v>
      </c>
    </row>
    <row r="19" spans="1:6" ht="10.5" customHeight="1">
      <c r="A19" s="447" t="s">
        <v>172</v>
      </c>
      <c r="B19" s="448">
        <v>37052</v>
      </c>
      <c r="C19" s="449">
        <v>1.7468881559228691E-3</v>
      </c>
      <c r="D19" s="450">
        <v>37052</v>
      </c>
      <c r="E19" s="450">
        <v>0</v>
      </c>
      <c r="F19" s="451">
        <v>0</v>
      </c>
    </row>
    <row r="20" spans="1:6" ht="10.5" customHeight="1">
      <c r="A20" s="447" t="s">
        <v>299</v>
      </c>
      <c r="B20" s="448">
        <v>870</v>
      </c>
      <c r="C20" s="449">
        <v>4.1017831578670416E-5</v>
      </c>
      <c r="D20" s="450">
        <v>870</v>
      </c>
      <c r="E20" s="450">
        <v>0</v>
      </c>
      <c r="F20" s="450">
        <v>0</v>
      </c>
    </row>
    <row r="21" spans="1:6" ht="10.5" customHeight="1">
      <c r="A21" s="447" t="s">
        <v>15</v>
      </c>
      <c r="B21" s="448">
        <v>2451927</v>
      </c>
      <c r="C21" s="449">
        <v>0.11560083761976393</v>
      </c>
      <c r="D21" s="450">
        <v>0</v>
      </c>
      <c r="E21" s="450">
        <v>2451927</v>
      </c>
      <c r="F21" s="452">
        <v>0</v>
      </c>
    </row>
    <row r="22" spans="1:6" ht="10.5" customHeight="1">
      <c r="A22" s="447" t="s">
        <v>16</v>
      </c>
      <c r="B22" s="448">
        <v>2427349</v>
      </c>
      <c r="C22" s="449">
        <v>0.11444206030420007</v>
      </c>
      <c r="D22" s="450">
        <v>2427349</v>
      </c>
      <c r="E22" s="450">
        <v>0</v>
      </c>
      <c r="F22" s="451">
        <v>0</v>
      </c>
    </row>
    <row r="23" spans="1:6" ht="10.5" customHeight="1">
      <c r="A23" s="447" t="s">
        <v>18</v>
      </c>
      <c r="B23" s="453">
        <v>0</v>
      </c>
      <c r="C23" s="449">
        <v>0</v>
      </c>
      <c r="D23" s="450">
        <v>0</v>
      </c>
      <c r="E23" s="450">
        <v>0</v>
      </c>
      <c r="F23" s="451">
        <v>0</v>
      </c>
    </row>
    <row r="24" spans="1:6" ht="10.5" customHeight="1">
      <c r="A24" s="447" t="s">
        <v>171</v>
      </c>
      <c r="B24" s="448">
        <v>225569051</v>
      </c>
      <c r="C24" s="449">
        <v>10.634888900320135</v>
      </c>
      <c r="D24" s="450">
        <v>54502135</v>
      </c>
      <c r="E24" s="450">
        <v>0</v>
      </c>
      <c r="F24" s="451">
        <v>0</v>
      </c>
    </row>
    <row r="25" spans="1:6" ht="10.5" customHeight="1">
      <c r="A25" s="447" t="s">
        <v>68</v>
      </c>
      <c r="B25" s="448">
        <v>1084633643</v>
      </c>
      <c r="C25" s="449">
        <v>51.137149532337624</v>
      </c>
      <c r="D25" s="450">
        <v>788768016</v>
      </c>
      <c r="E25" s="450">
        <v>0</v>
      </c>
      <c r="F25" s="451">
        <v>0</v>
      </c>
    </row>
    <row r="26" spans="1:6" ht="10.5" customHeight="1">
      <c r="A26" s="447" t="s">
        <v>264</v>
      </c>
      <c r="B26" s="448">
        <v>514872632</v>
      </c>
      <c r="C26" s="449">
        <v>24.274665406715805</v>
      </c>
      <c r="D26" s="450">
        <v>418629252</v>
      </c>
      <c r="E26" s="450">
        <v>0</v>
      </c>
      <c r="F26" s="451">
        <v>0</v>
      </c>
    </row>
    <row r="27" spans="1:6" ht="6" customHeight="1">
      <c r="A27" s="447"/>
      <c r="B27" s="420"/>
    </row>
    <row r="28" spans="1:6" s="418" customFormat="1" ht="36" customHeight="1">
      <c r="A28" s="413" t="s">
        <v>154</v>
      </c>
      <c r="B28" s="415" t="s">
        <v>159</v>
      </c>
      <c r="C28" s="415" t="s">
        <v>158</v>
      </c>
      <c r="D28" s="415" t="s">
        <v>157</v>
      </c>
      <c r="E28" s="415" t="s">
        <v>156</v>
      </c>
      <c r="F28" s="454" t="s">
        <v>118</v>
      </c>
    </row>
    <row r="29" spans="1:6" ht="6" customHeight="1">
      <c r="A29" s="419"/>
      <c r="B29" s="455"/>
      <c r="E29" s="422"/>
      <c r="F29" s="456"/>
    </row>
    <row r="30" spans="1:6" ht="10.5" customHeight="1">
      <c r="A30" s="457" t="s">
        <v>416</v>
      </c>
      <c r="B30" s="458">
        <v>4336994</v>
      </c>
      <c r="C30" s="427">
        <v>4210835</v>
      </c>
      <c r="D30" s="459">
        <v>253344</v>
      </c>
      <c r="E30" s="427">
        <v>342227</v>
      </c>
      <c r="F30" s="460">
        <v>18419500</v>
      </c>
    </row>
    <row r="31" spans="1:6" ht="10.5" customHeight="1">
      <c r="A31" s="461" t="s">
        <v>410</v>
      </c>
      <c r="B31" s="458">
        <v>6508633</v>
      </c>
      <c r="C31" s="427">
        <v>5963240</v>
      </c>
      <c r="D31" s="459">
        <v>236030</v>
      </c>
      <c r="E31" s="427">
        <v>4001</v>
      </c>
      <c r="F31" s="460">
        <v>15069750</v>
      </c>
    </row>
    <row r="32" spans="1:6" ht="10.5" customHeight="1">
      <c r="A32" s="461" t="s">
        <v>413</v>
      </c>
      <c r="B32" s="458">
        <v>7394860</v>
      </c>
      <c r="C32" s="427">
        <v>7225125</v>
      </c>
      <c r="D32" s="459">
        <v>218449</v>
      </c>
      <c r="E32" s="427">
        <v>0</v>
      </c>
      <c r="F32" s="460">
        <v>13891000</v>
      </c>
    </row>
    <row r="33" spans="1:6" ht="10.5" customHeight="1">
      <c r="A33" s="461" t="s">
        <v>417</v>
      </c>
      <c r="B33" s="458">
        <v>9902009.3049999997</v>
      </c>
      <c r="C33" s="427">
        <v>7147903.3719999995</v>
      </c>
      <c r="D33" s="459">
        <v>212598.375</v>
      </c>
      <c r="E33" s="427">
        <v>0</v>
      </c>
      <c r="F33" s="460">
        <v>10166250</v>
      </c>
    </row>
    <row r="34" spans="1:6" ht="10.5" customHeight="1">
      <c r="A34" s="462" t="s">
        <v>418</v>
      </c>
      <c r="B34" s="430">
        <v>13107346</v>
      </c>
      <c r="C34" s="432">
        <v>6967005</v>
      </c>
      <c r="D34" s="432">
        <v>202473</v>
      </c>
      <c r="E34" s="432">
        <v>0</v>
      </c>
      <c r="F34" s="432">
        <v>7048500</v>
      </c>
    </row>
    <row r="35" spans="1:6" ht="6" customHeight="1">
      <c r="A35" s="434"/>
      <c r="B35" s="463"/>
      <c r="C35" s="464"/>
      <c r="D35" s="464"/>
      <c r="E35" s="464"/>
      <c r="F35" s="465"/>
    </row>
    <row r="36" spans="1:6" ht="10.5" customHeight="1">
      <c r="A36" s="466" t="s">
        <v>155</v>
      </c>
      <c r="B36" s="467">
        <v>0.61797116169121757</v>
      </c>
      <c r="C36" s="442">
        <v>0.32847291689397085</v>
      </c>
      <c r="D36" s="442">
        <v>9.5459809347449819E-3</v>
      </c>
      <c r="E36" s="442">
        <v>0</v>
      </c>
      <c r="F36" s="442">
        <v>0.33231515618650392</v>
      </c>
    </row>
    <row r="37" spans="1:6" ht="6" customHeight="1">
      <c r="A37" s="444"/>
      <c r="B37" s="463"/>
      <c r="C37" s="464"/>
      <c r="D37" s="464"/>
      <c r="E37" s="464"/>
      <c r="F37" s="465"/>
    </row>
    <row r="38" spans="1:6" ht="10.5" customHeight="1">
      <c r="A38" s="447" t="s">
        <v>71</v>
      </c>
      <c r="B38" s="468">
        <v>12355</v>
      </c>
      <c r="C38" s="469">
        <v>52930</v>
      </c>
      <c r="D38" s="470">
        <v>34887</v>
      </c>
      <c r="E38" s="451">
        <v>0</v>
      </c>
      <c r="F38" s="471">
        <v>0</v>
      </c>
    </row>
    <row r="39" spans="1:6" ht="10.5" customHeight="1">
      <c r="A39" s="447" t="s">
        <v>35</v>
      </c>
      <c r="B39" s="468">
        <v>412147</v>
      </c>
      <c r="C39" s="450">
        <v>0</v>
      </c>
      <c r="D39" s="469">
        <v>88407</v>
      </c>
      <c r="E39" s="451">
        <v>0</v>
      </c>
      <c r="F39" s="471">
        <v>0</v>
      </c>
    </row>
    <row r="40" spans="1:6" ht="10.5" customHeight="1">
      <c r="A40" s="447" t="s">
        <v>173</v>
      </c>
      <c r="B40" s="472">
        <v>0</v>
      </c>
      <c r="C40" s="450">
        <v>0</v>
      </c>
      <c r="D40" s="451">
        <v>0</v>
      </c>
      <c r="E40" s="451">
        <v>0</v>
      </c>
      <c r="F40" s="471">
        <v>0</v>
      </c>
    </row>
    <row r="41" spans="1:6" ht="10.5" customHeight="1">
      <c r="A41" s="447" t="s">
        <v>172</v>
      </c>
      <c r="B41" s="472">
        <v>0</v>
      </c>
      <c r="C41" s="450">
        <v>0</v>
      </c>
      <c r="D41" s="451">
        <v>0</v>
      </c>
      <c r="E41" s="451">
        <v>0</v>
      </c>
      <c r="F41" s="471">
        <v>0</v>
      </c>
    </row>
    <row r="42" spans="1:6" ht="10.5" customHeight="1">
      <c r="A42" s="447" t="s">
        <v>299</v>
      </c>
      <c r="B42" s="472">
        <v>0</v>
      </c>
      <c r="C42" s="450">
        <v>0</v>
      </c>
      <c r="D42" s="451">
        <v>0</v>
      </c>
      <c r="E42" s="451">
        <v>0</v>
      </c>
      <c r="F42" s="471">
        <v>0</v>
      </c>
    </row>
    <row r="43" spans="1:6" ht="10.5" customHeight="1">
      <c r="A43" s="447" t="s">
        <v>15</v>
      </c>
      <c r="B43" s="472">
        <v>0</v>
      </c>
      <c r="C43" s="450">
        <v>0</v>
      </c>
      <c r="D43" s="451">
        <v>0</v>
      </c>
      <c r="E43" s="451">
        <v>0</v>
      </c>
      <c r="F43" s="471">
        <v>0</v>
      </c>
    </row>
    <row r="44" spans="1:6" ht="10.5" customHeight="1">
      <c r="A44" s="447" t="s">
        <v>16</v>
      </c>
      <c r="B44" s="472">
        <v>0</v>
      </c>
      <c r="C44" s="450">
        <v>0</v>
      </c>
      <c r="D44" s="451">
        <v>0</v>
      </c>
      <c r="E44" s="451">
        <v>0</v>
      </c>
      <c r="F44" s="471">
        <v>0</v>
      </c>
    </row>
    <row r="45" spans="1:6" ht="10.5" customHeight="1">
      <c r="A45" s="447" t="s">
        <v>18</v>
      </c>
      <c r="B45" s="472">
        <v>0</v>
      </c>
      <c r="C45" s="450">
        <v>0</v>
      </c>
      <c r="D45" s="451">
        <v>0</v>
      </c>
      <c r="E45" s="451">
        <v>0</v>
      </c>
      <c r="F45" s="471">
        <v>0</v>
      </c>
    </row>
    <row r="46" spans="1:6" ht="10.5" customHeight="1">
      <c r="A46" s="447" t="s">
        <v>171</v>
      </c>
      <c r="B46" s="468">
        <v>9361955</v>
      </c>
      <c r="C46" s="469">
        <v>6059297</v>
      </c>
      <c r="D46" s="470">
        <v>79179</v>
      </c>
      <c r="E46" s="451">
        <v>0</v>
      </c>
      <c r="F46" s="471">
        <v>0</v>
      </c>
    </row>
    <row r="47" spans="1:6" ht="10.5" customHeight="1">
      <c r="A47" s="447" t="s">
        <v>68</v>
      </c>
      <c r="B47" s="468">
        <v>0</v>
      </c>
      <c r="C47" s="469">
        <v>0</v>
      </c>
      <c r="D47" s="450">
        <v>0</v>
      </c>
      <c r="E47" s="451">
        <v>0</v>
      </c>
      <c r="F47" s="471">
        <v>0</v>
      </c>
    </row>
    <row r="48" spans="1:6" ht="10.5" customHeight="1">
      <c r="A48" s="447" t="s">
        <v>264</v>
      </c>
      <c r="B48" s="472">
        <v>3320889</v>
      </c>
      <c r="C48" s="451">
        <v>854778</v>
      </c>
      <c r="D48" s="469">
        <v>0</v>
      </c>
      <c r="E48" s="451">
        <v>0</v>
      </c>
      <c r="F48" s="471">
        <v>7048500</v>
      </c>
    </row>
    <row r="49" spans="1:6" ht="6" customHeight="1">
      <c r="A49" s="447"/>
      <c r="B49" s="473"/>
      <c r="E49" s="474"/>
      <c r="F49" s="475"/>
    </row>
    <row r="50" spans="1:6" s="418" customFormat="1" ht="36" customHeight="1">
      <c r="A50" s="413" t="s">
        <v>154</v>
      </c>
      <c r="B50" s="415" t="s">
        <v>247</v>
      </c>
      <c r="C50" s="415" t="s">
        <v>150</v>
      </c>
      <c r="D50" s="415" t="s">
        <v>149</v>
      </c>
      <c r="E50" s="415" t="s">
        <v>148</v>
      </c>
      <c r="F50" s="476" t="s">
        <v>147</v>
      </c>
    </row>
    <row r="51" spans="1:6" ht="6" customHeight="1">
      <c r="A51" s="419"/>
      <c r="B51" s="477"/>
    </row>
    <row r="52" spans="1:6" ht="10.5" customHeight="1">
      <c r="A52" s="423" t="s">
        <v>416</v>
      </c>
      <c r="B52" s="458">
        <v>11049340</v>
      </c>
      <c r="C52" s="427">
        <v>165835816</v>
      </c>
      <c r="D52" s="427">
        <v>294944553</v>
      </c>
      <c r="E52" s="427">
        <v>4356184</v>
      </c>
      <c r="F52" s="427">
        <v>314838173</v>
      </c>
    </row>
    <row r="53" spans="1:6" ht="10.5" customHeight="1">
      <c r="A53" s="428" t="s">
        <v>410</v>
      </c>
      <c r="B53" s="458">
        <v>9608823</v>
      </c>
      <c r="C53" s="427">
        <v>163810762</v>
      </c>
      <c r="D53" s="427">
        <v>281364443</v>
      </c>
      <c r="E53" s="427">
        <v>4657798</v>
      </c>
      <c r="F53" s="427">
        <v>309718295</v>
      </c>
    </row>
    <row r="54" spans="1:6" ht="10.5" customHeight="1">
      <c r="A54" s="428" t="s">
        <v>413</v>
      </c>
      <c r="B54" s="458">
        <v>8516868</v>
      </c>
      <c r="C54" s="427">
        <v>160140762</v>
      </c>
      <c r="D54" s="427">
        <v>269877297</v>
      </c>
      <c r="E54" s="427">
        <v>5257885</v>
      </c>
      <c r="F54" s="427">
        <v>306332133</v>
      </c>
    </row>
    <row r="55" spans="1:6" ht="10.5" customHeight="1">
      <c r="A55" s="428" t="s">
        <v>417</v>
      </c>
      <c r="B55" s="458">
        <v>9389992.6459999997</v>
      </c>
      <c r="C55" s="427">
        <v>158004864.37900001</v>
      </c>
      <c r="D55" s="427">
        <v>261029687.98100001</v>
      </c>
      <c r="E55" s="427">
        <v>6504306.7280000001</v>
      </c>
      <c r="F55" s="427">
        <v>310283171.62900001</v>
      </c>
    </row>
    <row r="56" spans="1:6" ht="10.5" customHeight="1">
      <c r="A56" s="429" t="s">
        <v>418</v>
      </c>
      <c r="B56" s="430">
        <v>8660758</v>
      </c>
      <c r="C56" s="432">
        <v>157157004</v>
      </c>
      <c r="D56" s="432">
        <v>253147942</v>
      </c>
      <c r="E56" s="432">
        <v>7658759</v>
      </c>
      <c r="F56" s="432">
        <v>312572432</v>
      </c>
    </row>
    <row r="57" spans="1:6" ht="6" customHeight="1">
      <c r="A57" s="434"/>
      <c r="B57" s="463"/>
      <c r="C57" s="464"/>
      <c r="D57" s="464"/>
      <c r="E57" s="464"/>
      <c r="F57" s="464"/>
    </row>
    <row r="58" spans="1:6" ht="10.5" customHeight="1">
      <c r="A58" s="466" t="s">
        <v>72</v>
      </c>
      <c r="B58" s="467">
        <v>0.40832817584784181</v>
      </c>
      <c r="C58" s="442">
        <v>7.4094707143453249</v>
      </c>
      <c r="D58" s="442">
        <v>11.935149022348305</v>
      </c>
      <c r="E58" s="442">
        <v>0.36108699628003016</v>
      </c>
      <c r="F58" s="442">
        <v>14.736831461967137</v>
      </c>
    </row>
    <row r="59" spans="1:6" ht="6" customHeight="1">
      <c r="A59" s="444"/>
      <c r="B59" s="463"/>
      <c r="C59" s="464"/>
      <c r="D59" s="464"/>
      <c r="E59" s="464"/>
      <c r="F59" s="464"/>
    </row>
    <row r="60" spans="1:6" ht="12" customHeight="1">
      <c r="A60" s="447" t="s">
        <v>71</v>
      </c>
      <c r="B60" s="468">
        <v>211185</v>
      </c>
      <c r="C60" s="469">
        <v>11279965</v>
      </c>
      <c r="D60" s="469">
        <v>8997396</v>
      </c>
      <c r="E60" s="451">
        <v>0</v>
      </c>
      <c r="F60" s="469">
        <v>18789068</v>
      </c>
    </row>
    <row r="61" spans="1:6" ht="10.5" customHeight="1">
      <c r="A61" s="447" t="s">
        <v>35</v>
      </c>
      <c r="B61" s="472">
        <v>0</v>
      </c>
      <c r="C61" s="469">
        <v>44386211</v>
      </c>
      <c r="D61" s="469">
        <v>70588063</v>
      </c>
      <c r="E61" s="469">
        <v>633525</v>
      </c>
      <c r="F61" s="469">
        <v>16871279</v>
      </c>
    </row>
    <row r="62" spans="1:6" ht="10.5" customHeight="1">
      <c r="A62" s="447" t="s">
        <v>173</v>
      </c>
      <c r="B62" s="468">
        <v>0</v>
      </c>
      <c r="C62" s="451">
        <v>0</v>
      </c>
      <c r="D62" s="469">
        <v>19048815</v>
      </c>
      <c r="E62" s="469">
        <v>96826</v>
      </c>
      <c r="F62" s="469">
        <v>11843237</v>
      </c>
    </row>
    <row r="63" spans="1:6" ht="10.5" customHeight="1">
      <c r="A63" s="447" t="s">
        <v>172</v>
      </c>
      <c r="B63" s="472">
        <v>0</v>
      </c>
      <c r="C63" s="451">
        <v>0</v>
      </c>
      <c r="D63" s="451">
        <v>0</v>
      </c>
      <c r="E63" s="451">
        <v>0</v>
      </c>
      <c r="F63" s="451">
        <v>0</v>
      </c>
    </row>
    <row r="64" spans="1:6" ht="11.25" customHeight="1">
      <c r="A64" s="447" t="s">
        <v>299</v>
      </c>
      <c r="B64" s="472">
        <v>0</v>
      </c>
      <c r="C64" s="451">
        <v>0</v>
      </c>
      <c r="D64" s="451">
        <v>0</v>
      </c>
      <c r="E64" s="451">
        <v>0</v>
      </c>
      <c r="F64" s="451">
        <v>0</v>
      </c>
    </row>
    <row r="65" spans="1:7" ht="12.75" customHeight="1">
      <c r="A65" s="447" t="s">
        <v>15</v>
      </c>
      <c r="B65" s="472">
        <v>0</v>
      </c>
      <c r="C65" s="451">
        <v>0</v>
      </c>
      <c r="D65" s="451">
        <v>0</v>
      </c>
      <c r="E65" s="451">
        <v>0</v>
      </c>
      <c r="F65" s="451">
        <v>0</v>
      </c>
    </row>
    <row r="66" spans="1:7" ht="11.25" customHeight="1">
      <c r="A66" s="447" t="s">
        <v>16</v>
      </c>
      <c r="B66" s="472">
        <v>0</v>
      </c>
      <c r="C66" s="451">
        <v>0</v>
      </c>
      <c r="D66" s="451">
        <v>0</v>
      </c>
      <c r="E66" s="451">
        <v>0</v>
      </c>
      <c r="F66" s="451">
        <v>0</v>
      </c>
    </row>
    <row r="67" spans="1:7" ht="10.5" customHeight="1">
      <c r="A67" s="447" t="s">
        <v>18</v>
      </c>
      <c r="B67" s="472">
        <v>0</v>
      </c>
      <c r="C67" s="451">
        <v>0</v>
      </c>
      <c r="D67" s="451">
        <v>0</v>
      </c>
      <c r="E67" s="451">
        <v>0</v>
      </c>
      <c r="F67" s="451">
        <v>0</v>
      </c>
    </row>
    <row r="68" spans="1:7" ht="10.5" customHeight="1">
      <c r="A68" s="447" t="s">
        <v>171</v>
      </c>
      <c r="B68" s="478">
        <v>3920036</v>
      </c>
      <c r="C68" s="469">
        <v>23604493</v>
      </c>
      <c r="D68" s="469">
        <v>63253797</v>
      </c>
      <c r="E68" s="469">
        <v>1492</v>
      </c>
      <c r="F68" s="469">
        <v>64786667</v>
      </c>
    </row>
    <row r="69" spans="1:7" ht="10.5" customHeight="1">
      <c r="A69" s="447" t="s">
        <v>68</v>
      </c>
      <c r="B69" s="472">
        <v>0</v>
      </c>
      <c r="C69" s="469">
        <v>73933000</v>
      </c>
      <c r="D69" s="469">
        <v>83863627</v>
      </c>
      <c r="E69" s="469">
        <v>0</v>
      </c>
      <c r="F69" s="469">
        <v>138069000</v>
      </c>
    </row>
    <row r="70" spans="1:7" ht="13.5" customHeight="1">
      <c r="A70" s="447" t="s">
        <v>264</v>
      </c>
      <c r="B70" s="468">
        <v>4529537</v>
      </c>
      <c r="C70" s="469">
        <v>3953335</v>
      </c>
      <c r="D70" s="469">
        <v>7396244</v>
      </c>
      <c r="E70" s="452">
        <v>6926916</v>
      </c>
      <c r="F70" s="469">
        <v>62213181</v>
      </c>
    </row>
    <row r="71" spans="1:7" ht="6.75" customHeight="1">
      <c r="A71" s="479"/>
      <c r="B71" s="473"/>
      <c r="C71" s="474"/>
      <c r="D71" s="474"/>
      <c r="E71" s="474"/>
      <c r="F71" s="474"/>
    </row>
    <row r="72" spans="1:7" ht="10.5" customHeight="1">
      <c r="A72" s="480" t="s">
        <v>415</v>
      </c>
      <c r="G72" s="481"/>
    </row>
    <row r="73" spans="1:7" ht="10.5" customHeight="1">
      <c r="A73" s="409" t="s">
        <v>419</v>
      </c>
      <c r="G73" s="481"/>
    </row>
    <row r="74" spans="1:7" ht="10.5" customHeight="1">
      <c r="A74" s="482"/>
    </row>
    <row r="75" spans="1:7" s="412" customFormat="1" ht="10.5" customHeight="1">
      <c r="A75" s="480"/>
      <c r="B75" s="410"/>
      <c r="C75" s="483"/>
      <c r="D75" s="410"/>
      <c r="E75" s="410"/>
      <c r="F75" s="410"/>
      <c r="G75" s="410"/>
    </row>
    <row r="76" spans="1:7" s="412" customFormat="1" ht="10.5" customHeight="1">
      <c r="A76" s="480"/>
      <c r="B76" s="410"/>
      <c r="C76" s="483"/>
      <c r="D76" s="410"/>
      <c r="E76" s="410"/>
      <c r="F76" s="410"/>
      <c r="G76" s="410"/>
    </row>
    <row r="77" spans="1:7" s="412" customFormat="1" ht="10.5" customHeight="1">
      <c r="A77" s="480"/>
      <c r="B77" s="410"/>
      <c r="C77" s="483"/>
      <c r="D77" s="410"/>
      <c r="E77" s="410"/>
      <c r="F77" s="410"/>
      <c r="G77" s="410"/>
    </row>
    <row r="78" spans="1:7" s="412" customFormat="1" ht="10.5" customHeight="1">
      <c r="A78" s="480"/>
      <c r="B78" s="410"/>
      <c r="C78" s="483"/>
      <c r="D78" s="410"/>
      <c r="E78" s="410"/>
      <c r="F78" s="410"/>
      <c r="G78" s="410"/>
    </row>
  </sheetData>
  <sheetProtection formatCells="0" formatRows="0" insertRows="0" deleteRows="0"/>
  <phoneticPr fontId="14"/>
  <pageMargins left="0.70866141732283472" right="0.70866141732283472" top="0.74803149606299213" bottom="0.74803149606299213" header="0.31496062992125984" footer="0.31496062992125984"/>
  <pageSetup paperSize="9" scale="99" orientation="portrait" r:id="rId1"/>
  <headerFooter>
    <oddHeader xml:space="preserve">&amp;R&amp;F
</oddHeader>
  </headerFooter>
  <colBreaks count="1" manualBreakCount="1">
    <brk id="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55"/>
  <sheetViews>
    <sheetView workbookViewId="0"/>
  </sheetViews>
  <sheetFormatPr defaultRowHeight="10.5"/>
  <cols>
    <col min="1" max="1" width="14.140625" style="4" customWidth="1"/>
    <col min="2" max="2" width="16.140625" style="4" customWidth="1"/>
    <col min="3" max="3" width="7.7109375" style="4" customWidth="1"/>
    <col min="4" max="4" width="14" style="4" customWidth="1"/>
    <col min="5" max="5" width="10.7109375" style="4" customWidth="1"/>
    <col min="6" max="6" width="11" style="4" customWidth="1"/>
    <col min="7" max="9" width="10.7109375" style="4" customWidth="1"/>
    <col min="10" max="10" width="10.85546875" style="4" customWidth="1"/>
    <col min="11" max="11" width="11" style="4" customWidth="1"/>
    <col min="12" max="13" width="10.85546875" style="4" customWidth="1"/>
    <col min="14" max="14" width="12" style="4" customWidth="1"/>
    <col min="15" max="15" width="11.7109375" style="4" customWidth="1"/>
    <col min="16" max="16" width="10.85546875" style="4" customWidth="1"/>
    <col min="17" max="17" width="11.85546875" style="4" customWidth="1"/>
    <col min="18" max="16384" width="9.140625" style="4"/>
  </cols>
  <sheetData>
    <row r="1" spans="1:17" s="2" customFormat="1" ht="13.5">
      <c r="A1" s="1" t="s">
        <v>56</v>
      </c>
      <c r="B1" s="1"/>
      <c r="C1" s="1"/>
      <c r="D1" s="1"/>
      <c r="E1" s="1"/>
      <c r="F1" s="1"/>
      <c r="G1" s="1"/>
      <c r="H1" s="1"/>
      <c r="I1" s="1"/>
    </row>
    <row r="2" spans="1:17">
      <c r="A2" s="3" t="s">
        <v>0</v>
      </c>
    </row>
    <row r="3" spans="1:17" s="2" customFormat="1" ht="13.5">
      <c r="A3" s="580" t="s">
        <v>55</v>
      </c>
      <c r="B3" s="580"/>
      <c r="C3" s="580"/>
      <c r="D3" s="580"/>
      <c r="E3" s="580"/>
      <c r="F3" s="580"/>
      <c r="G3" s="580"/>
      <c r="H3" s="580"/>
      <c r="I3" s="580"/>
    </row>
    <row r="4" spans="1:17" s="2" customFormat="1" ht="10.5" customHeight="1">
      <c r="A4" s="1"/>
    </row>
    <row r="5" spans="1:17" ht="10.5" customHeight="1">
      <c r="A5" s="5"/>
    </row>
    <row r="6" spans="1:17" ht="10.5" customHeight="1">
      <c r="A6" s="6" t="s">
        <v>1</v>
      </c>
      <c r="B6" s="6"/>
      <c r="C6" s="6"/>
      <c r="D6" s="6"/>
      <c r="E6" s="6"/>
      <c r="F6" s="6"/>
      <c r="G6" s="6"/>
      <c r="H6" s="6"/>
      <c r="I6" s="6"/>
    </row>
    <row r="7" spans="1:17" ht="44.25" customHeight="1">
      <c r="A7" s="29" t="s">
        <v>2</v>
      </c>
      <c r="B7" s="30" t="s">
        <v>3</v>
      </c>
      <c r="C7" s="31" t="s">
        <v>4</v>
      </c>
      <c r="D7" s="32" t="s">
        <v>5</v>
      </c>
      <c r="E7" s="31" t="s">
        <v>6</v>
      </c>
      <c r="F7" s="31" t="s">
        <v>7</v>
      </c>
      <c r="G7" s="31" t="s">
        <v>24</v>
      </c>
      <c r="H7" s="31" t="s">
        <v>8</v>
      </c>
      <c r="I7" s="31" t="s">
        <v>9</v>
      </c>
      <c r="J7" s="31" t="s">
        <v>25</v>
      </c>
      <c r="K7" s="31" t="s">
        <v>26</v>
      </c>
      <c r="L7" s="31" t="s">
        <v>27</v>
      </c>
      <c r="M7" s="31" t="s">
        <v>28</v>
      </c>
      <c r="N7" s="31" t="s">
        <v>29</v>
      </c>
      <c r="O7" s="31" t="s">
        <v>30</v>
      </c>
      <c r="P7" s="31" t="s">
        <v>31</v>
      </c>
      <c r="Q7" s="31" t="s">
        <v>32</v>
      </c>
    </row>
    <row r="8" spans="1:17" ht="10.5" customHeight="1">
      <c r="A8" s="36" t="s">
        <v>54</v>
      </c>
      <c r="B8" s="23">
        <v>2072845187</v>
      </c>
      <c r="C8" s="18">
        <v>100</v>
      </c>
      <c r="D8" s="26">
        <v>914053455</v>
      </c>
      <c r="E8" s="26">
        <v>1931248</v>
      </c>
      <c r="F8" s="26" t="s">
        <v>10</v>
      </c>
      <c r="G8" s="26">
        <v>863000</v>
      </c>
      <c r="H8" s="26">
        <v>7727861</v>
      </c>
      <c r="I8" s="26">
        <v>2357326</v>
      </c>
      <c r="J8" s="26">
        <v>23934950</v>
      </c>
      <c r="K8" s="26">
        <v>22326415</v>
      </c>
      <c r="L8" s="26">
        <v>26087820</v>
      </c>
      <c r="M8" s="26">
        <v>10579532</v>
      </c>
      <c r="N8" s="26">
        <v>172578498</v>
      </c>
      <c r="O8" s="26">
        <v>523505776</v>
      </c>
      <c r="P8" s="26">
        <v>10523534</v>
      </c>
      <c r="Q8" s="26">
        <v>356375772</v>
      </c>
    </row>
    <row r="9" spans="1:17" ht="10.5" customHeight="1">
      <c r="A9" s="9" t="s">
        <v>53</v>
      </c>
      <c r="B9" s="23">
        <v>2092834941</v>
      </c>
      <c r="C9" s="18">
        <v>100</v>
      </c>
      <c r="D9" s="26">
        <v>958617684</v>
      </c>
      <c r="E9" s="26">
        <v>2038248</v>
      </c>
      <c r="F9" s="26" t="s">
        <v>10</v>
      </c>
      <c r="G9" s="26">
        <v>1456000</v>
      </c>
      <c r="H9" s="26">
        <v>6893119</v>
      </c>
      <c r="I9" s="26">
        <v>2259787</v>
      </c>
      <c r="J9" s="26" t="s">
        <v>10</v>
      </c>
      <c r="K9" s="26">
        <v>21495820</v>
      </c>
      <c r="L9" s="26">
        <v>27379900</v>
      </c>
      <c r="M9" s="26">
        <v>10021263</v>
      </c>
      <c r="N9" s="26">
        <v>176338909</v>
      </c>
      <c r="O9" s="26">
        <v>518950093</v>
      </c>
      <c r="P9" s="26">
        <v>10451014</v>
      </c>
      <c r="Q9" s="26">
        <v>356933104</v>
      </c>
    </row>
    <row r="10" spans="1:17" ht="10.5" customHeight="1">
      <c r="A10" s="9" t="s">
        <v>52</v>
      </c>
      <c r="B10" s="23">
        <v>2103199236</v>
      </c>
      <c r="C10" s="18">
        <v>100</v>
      </c>
      <c r="D10" s="26">
        <v>984447940</v>
      </c>
      <c r="E10" s="26">
        <v>2266248</v>
      </c>
      <c r="F10" s="26">
        <v>72957</v>
      </c>
      <c r="G10" s="26">
        <v>2644920</v>
      </c>
      <c r="H10" s="26">
        <v>6372406</v>
      </c>
      <c r="I10" s="26">
        <v>2312264</v>
      </c>
      <c r="J10" s="26" t="s">
        <v>10</v>
      </c>
      <c r="K10" s="26">
        <v>20609328</v>
      </c>
      <c r="L10" s="26">
        <v>16207736</v>
      </c>
      <c r="M10" s="26">
        <v>9331058</v>
      </c>
      <c r="N10" s="26">
        <v>178474179</v>
      </c>
      <c r="O10" s="26">
        <v>511364138</v>
      </c>
      <c r="P10" s="26">
        <v>10077050</v>
      </c>
      <c r="Q10" s="26">
        <v>359019012</v>
      </c>
    </row>
    <row r="11" spans="1:17" ht="10.5" customHeight="1">
      <c r="A11" s="35" t="s">
        <v>51</v>
      </c>
      <c r="B11" s="23">
        <v>2122210973</v>
      </c>
      <c r="C11" s="18">
        <v>100</v>
      </c>
      <c r="D11" s="26">
        <v>1003792456</v>
      </c>
      <c r="E11" s="26">
        <v>2470248</v>
      </c>
      <c r="F11" s="26">
        <v>1926487</v>
      </c>
      <c r="G11" s="26">
        <v>3295493</v>
      </c>
      <c r="H11" s="26">
        <v>5613219</v>
      </c>
      <c r="I11" s="26">
        <v>2258764</v>
      </c>
      <c r="J11" s="26" t="s">
        <v>10</v>
      </c>
      <c r="K11" s="26">
        <v>19443657</v>
      </c>
      <c r="L11" s="26">
        <v>12728700</v>
      </c>
      <c r="M11" s="26">
        <v>8817696</v>
      </c>
      <c r="N11" s="26">
        <v>180287419</v>
      </c>
      <c r="O11" s="26">
        <v>501701467</v>
      </c>
      <c r="P11" s="26">
        <v>10553962</v>
      </c>
      <c r="Q11" s="26">
        <v>369321405</v>
      </c>
    </row>
    <row r="12" spans="1:17" ht="10.5" customHeight="1">
      <c r="A12" s="33" t="s">
        <v>50</v>
      </c>
      <c r="B12" s="24">
        <v>2127144448</v>
      </c>
      <c r="C12" s="19">
        <v>100</v>
      </c>
      <c r="D12" s="27">
        <v>1026028972</v>
      </c>
      <c r="E12" s="27">
        <v>2683248</v>
      </c>
      <c r="F12" s="27">
        <v>2038735</v>
      </c>
      <c r="G12" s="27">
        <v>4174960</v>
      </c>
      <c r="H12" s="27">
        <v>4789440</v>
      </c>
      <c r="I12" s="27">
        <v>2154820</v>
      </c>
      <c r="J12" s="27" t="s">
        <v>10</v>
      </c>
      <c r="K12" s="27">
        <v>18247156</v>
      </c>
      <c r="L12" s="27">
        <v>5591000</v>
      </c>
      <c r="M12" s="27">
        <v>8110761</v>
      </c>
      <c r="N12" s="27">
        <v>179816834</v>
      </c>
      <c r="O12" s="27">
        <v>488141567</v>
      </c>
      <c r="P12" s="27">
        <v>10751620</v>
      </c>
      <c r="Q12" s="27">
        <v>374615335</v>
      </c>
    </row>
    <row r="13" spans="1:17" ht="10.5" customHeight="1">
      <c r="A13" s="3"/>
      <c r="B13" s="17"/>
      <c r="C13" s="18"/>
      <c r="D13" s="13"/>
      <c r="E13" s="13"/>
      <c r="F13" s="13"/>
      <c r="G13" s="13"/>
      <c r="H13" s="13"/>
      <c r="I13" s="13"/>
      <c r="J13" s="13"/>
      <c r="K13" s="13"/>
      <c r="L13" s="13"/>
      <c r="M13" s="13"/>
      <c r="N13" s="13"/>
      <c r="O13" s="13"/>
      <c r="P13" s="13"/>
      <c r="Q13" s="13"/>
    </row>
    <row r="14" spans="1:17" ht="10.5" customHeight="1">
      <c r="A14" s="8" t="s">
        <v>11</v>
      </c>
      <c r="B14" s="20">
        <v>100</v>
      </c>
      <c r="C14" s="16" t="s">
        <v>10</v>
      </c>
      <c r="D14" s="16">
        <v>48.2</v>
      </c>
      <c r="E14" s="16">
        <v>0.1</v>
      </c>
      <c r="F14" s="16">
        <v>0.1</v>
      </c>
      <c r="G14" s="16">
        <v>0.2</v>
      </c>
      <c r="H14" s="16">
        <v>0.2</v>
      </c>
      <c r="I14" s="16">
        <v>0.1</v>
      </c>
      <c r="J14" s="16" t="s">
        <v>10</v>
      </c>
      <c r="K14" s="16">
        <v>0.9</v>
      </c>
      <c r="L14" s="16">
        <v>0.3</v>
      </c>
      <c r="M14" s="16">
        <v>0.4</v>
      </c>
      <c r="N14" s="16">
        <v>8.5</v>
      </c>
      <c r="O14" s="16">
        <v>22.9</v>
      </c>
      <c r="P14" s="16">
        <v>0.5</v>
      </c>
      <c r="Q14" s="16">
        <v>17.600000000000001</v>
      </c>
    </row>
    <row r="15" spans="1:17" ht="10.5" customHeight="1">
      <c r="A15" s="11"/>
      <c r="B15" s="21"/>
      <c r="C15" s="10"/>
      <c r="D15" s="10"/>
      <c r="E15" s="10"/>
      <c r="F15" s="10"/>
      <c r="G15" s="18"/>
      <c r="H15" s="10"/>
      <c r="I15" s="10"/>
      <c r="J15" s="10"/>
      <c r="K15" s="10"/>
      <c r="L15" s="10"/>
      <c r="M15" s="10"/>
      <c r="N15" s="10"/>
      <c r="O15" s="10"/>
      <c r="P15" s="10"/>
      <c r="Q15" s="10"/>
    </row>
    <row r="16" spans="1:17" ht="10.5" customHeight="1">
      <c r="A16" s="12" t="s">
        <v>12</v>
      </c>
      <c r="B16" s="23">
        <v>510652263</v>
      </c>
      <c r="C16" s="16">
        <v>24</v>
      </c>
      <c r="D16" s="26">
        <v>170645630</v>
      </c>
      <c r="E16" s="26" t="s">
        <v>10</v>
      </c>
      <c r="F16" s="26" t="s">
        <v>10</v>
      </c>
      <c r="G16" s="26">
        <v>985467</v>
      </c>
      <c r="H16" s="26">
        <v>2525686</v>
      </c>
      <c r="I16" s="26">
        <v>1301383</v>
      </c>
      <c r="J16" s="26" t="s">
        <v>10</v>
      </c>
      <c r="K16" s="26" t="s">
        <v>10</v>
      </c>
      <c r="L16" s="26" t="s">
        <v>10</v>
      </c>
      <c r="M16" s="26">
        <v>7423300</v>
      </c>
      <c r="N16" s="26">
        <v>65785104</v>
      </c>
      <c r="O16" s="26">
        <v>144175941</v>
      </c>
      <c r="P16" s="26" t="s">
        <v>10</v>
      </c>
      <c r="Q16" s="26">
        <v>117809752</v>
      </c>
    </row>
    <row r="17" spans="1:17" ht="10.5" customHeight="1">
      <c r="A17" s="12" t="s">
        <v>35</v>
      </c>
      <c r="B17" s="23">
        <v>73297818</v>
      </c>
      <c r="C17" s="16">
        <v>3.4</v>
      </c>
      <c r="D17" s="26">
        <v>31878358</v>
      </c>
      <c r="E17" s="26" t="s">
        <v>10</v>
      </c>
      <c r="F17" s="26" t="s">
        <v>10</v>
      </c>
      <c r="G17" s="26">
        <v>2349000</v>
      </c>
      <c r="H17" s="26">
        <v>181000</v>
      </c>
      <c r="I17" s="26" t="s">
        <v>10</v>
      </c>
      <c r="J17" s="26" t="s">
        <v>10</v>
      </c>
      <c r="K17" s="26" t="s">
        <v>10</v>
      </c>
      <c r="L17" s="26" t="s">
        <v>10</v>
      </c>
      <c r="M17" s="26">
        <v>148000</v>
      </c>
      <c r="N17" s="26">
        <v>9377000</v>
      </c>
      <c r="O17" s="26">
        <v>8536460</v>
      </c>
      <c r="P17" s="26">
        <v>1125000</v>
      </c>
      <c r="Q17" s="26">
        <v>19703000</v>
      </c>
    </row>
    <row r="18" spans="1:17" ht="10.5" customHeight="1">
      <c r="A18" s="12" t="s">
        <v>13</v>
      </c>
      <c r="B18" s="23">
        <v>260979706</v>
      </c>
      <c r="C18" s="16">
        <v>12.3</v>
      </c>
      <c r="D18" s="26">
        <v>109147506</v>
      </c>
      <c r="E18" s="26" t="s">
        <v>10</v>
      </c>
      <c r="F18" s="26" t="s">
        <v>10</v>
      </c>
      <c r="G18" s="26" t="s">
        <v>10</v>
      </c>
      <c r="H18" s="26" t="s">
        <v>10</v>
      </c>
      <c r="I18" s="26" t="s">
        <v>10</v>
      </c>
      <c r="J18" s="26" t="s">
        <v>10</v>
      </c>
      <c r="K18" s="26" t="s">
        <v>10</v>
      </c>
      <c r="L18" s="26" t="s">
        <v>10</v>
      </c>
      <c r="M18" s="26">
        <v>61000</v>
      </c>
      <c r="N18" s="26" t="s">
        <v>10</v>
      </c>
      <c r="O18" s="26">
        <v>66168688</v>
      </c>
      <c r="P18" s="26">
        <v>4173961</v>
      </c>
      <c r="Q18" s="26">
        <v>81428551</v>
      </c>
    </row>
    <row r="19" spans="1:17" ht="10.5" customHeight="1">
      <c r="A19" s="12" t="s">
        <v>14</v>
      </c>
      <c r="B19" s="23">
        <v>7474836</v>
      </c>
      <c r="C19" s="16">
        <v>0.4</v>
      </c>
      <c r="D19" s="26">
        <v>7374100</v>
      </c>
      <c r="E19" s="26" t="s">
        <v>10</v>
      </c>
      <c r="F19" s="26" t="s">
        <v>10</v>
      </c>
      <c r="G19" s="26" t="s">
        <v>10</v>
      </c>
      <c r="H19" s="26" t="s">
        <v>10</v>
      </c>
      <c r="I19" s="26" t="s">
        <v>10</v>
      </c>
      <c r="J19" s="26" t="s">
        <v>10</v>
      </c>
      <c r="K19" s="26" t="s">
        <v>10</v>
      </c>
      <c r="L19" s="26" t="s">
        <v>10</v>
      </c>
      <c r="M19" s="26">
        <v>100736</v>
      </c>
      <c r="N19" s="26" t="s">
        <v>10</v>
      </c>
      <c r="O19" s="26" t="s">
        <v>10</v>
      </c>
      <c r="P19" s="26" t="s">
        <v>10</v>
      </c>
      <c r="Q19" s="26" t="s">
        <v>10</v>
      </c>
    </row>
    <row r="20" spans="1:17" ht="10.5" customHeight="1">
      <c r="A20" s="12" t="s">
        <v>15</v>
      </c>
      <c r="B20" s="23">
        <v>3559311</v>
      </c>
      <c r="C20" s="16">
        <v>0.2</v>
      </c>
      <c r="D20" s="26">
        <v>840570</v>
      </c>
      <c r="E20" s="26">
        <v>2683248</v>
      </c>
      <c r="F20" s="26" t="s">
        <v>10</v>
      </c>
      <c r="G20" s="26">
        <v>35493</v>
      </c>
      <c r="H20" s="26" t="s">
        <v>10</v>
      </c>
      <c r="I20" s="26" t="s">
        <v>10</v>
      </c>
      <c r="J20" s="26" t="s">
        <v>10</v>
      </c>
      <c r="K20" s="26" t="s">
        <v>10</v>
      </c>
      <c r="L20" s="26" t="s">
        <v>10</v>
      </c>
      <c r="M20" s="26" t="s">
        <v>10</v>
      </c>
      <c r="N20" s="26" t="s">
        <v>10</v>
      </c>
      <c r="O20" s="26" t="s">
        <v>10</v>
      </c>
      <c r="P20" s="26" t="s">
        <v>10</v>
      </c>
      <c r="Q20" s="26" t="s">
        <v>10</v>
      </c>
    </row>
    <row r="21" spans="1:17" ht="10.5" customHeight="1">
      <c r="A21" s="12" t="s">
        <v>16</v>
      </c>
      <c r="B21" s="23">
        <v>3579774</v>
      </c>
      <c r="C21" s="16">
        <v>0.2</v>
      </c>
      <c r="D21" s="26">
        <v>69774</v>
      </c>
      <c r="E21" s="26" t="s">
        <v>10</v>
      </c>
      <c r="F21" s="26" t="s">
        <v>10</v>
      </c>
      <c r="G21" s="26" t="s">
        <v>10</v>
      </c>
      <c r="H21" s="26" t="s">
        <v>10</v>
      </c>
      <c r="I21" s="26" t="s">
        <v>10</v>
      </c>
      <c r="J21" s="26" t="s">
        <v>10</v>
      </c>
      <c r="K21" s="26" t="s">
        <v>10</v>
      </c>
      <c r="L21" s="26" t="s">
        <v>10</v>
      </c>
      <c r="M21" s="26" t="s">
        <v>10</v>
      </c>
      <c r="N21" s="26" t="s">
        <v>10</v>
      </c>
      <c r="O21" s="26">
        <v>1480000</v>
      </c>
      <c r="P21" s="26" t="s">
        <v>10</v>
      </c>
      <c r="Q21" s="26">
        <v>2030000</v>
      </c>
    </row>
    <row r="22" spans="1:17" ht="10.5" customHeight="1">
      <c r="A22" s="12" t="s">
        <v>17</v>
      </c>
      <c r="B22" s="23">
        <v>1016706</v>
      </c>
      <c r="C22" s="16">
        <v>0</v>
      </c>
      <c r="D22" s="26">
        <v>1016706</v>
      </c>
      <c r="E22" s="26" t="s">
        <v>10</v>
      </c>
      <c r="F22" s="26" t="s">
        <v>10</v>
      </c>
      <c r="G22" s="26" t="s">
        <v>10</v>
      </c>
      <c r="H22" s="26" t="s">
        <v>10</v>
      </c>
      <c r="I22" s="26" t="s">
        <v>10</v>
      </c>
      <c r="J22" s="26" t="s">
        <v>10</v>
      </c>
      <c r="K22" s="26" t="s">
        <v>10</v>
      </c>
      <c r="L22" s="26" t="s">
        <v>10</v>
      </c>
      <c r="M22" s="26" t="s">
        <v>10</v>
      </c>
      <c r="N22" s="26" t="s">
        <v>10</v>
      </c>
      <c r="O22" s="26" t="s">
        <v>10</v>
      </c>
      <c r="P22" s="26" t="s">
        <v>10</v>
      </c>
      <c r="Q22" s="26" t="s">
        <v>10</v>
      </c>
    </row>
    <row r="23" spans="1:17" ht="10.5" customHeight="1">
      <c r="A23" s="12" t="s">
        <v>18</v>
      </c>
      <c r="B23" s="23">
        <v>2221706</v>
      </c>
      <c r="C23" s="16">
        <v>0.1</v>
      </c>
      <c r="D23" s="26">
        <v>182971</v>
      </c>
      <c r="E23" s="26" t="s">
        <v>10</v>
      </c>
      <c r="F23" s="26">
        <v>2038735</v>
      </c>
      <c r="G23" s="26" t="s">
        <v>10</v>
      </c>
      <c r="H23" s="26" t="s">
        <v>10</v>
      </c>
      <c r="I23" s="26" t="s">
        <v>10</v>
      </c>
      <c r="J23" s="26" t="s">
        <v>10</v>
      </c>
      <c r="K23" s="26" t="s">
        <v>10</v>
      </c>
      <c r="L23" s="26" t="s">
        <v>10</v>
      </c>
      <c r="M23" s="26" t="s">
        <v>10</v>
      </c>
      <c r="N23" s="26" t="s">
        <v>10</v>
      </c>
      <c r="O23" s="26" t="s">
        <v>10</v>
      </c>
      <c r="P23" s="26" t="s">
        <v>10</v>
      </c>
      <c r="Q23" s="26" t="s">
        <v>10</v>
      </c>
    </row>
    <row r="24" spans="1:17" ht="10.5" customHeight="1">
      <c r="A24" s="12" t="s">
        <v>19</v>
      </c>
      <c r="B24" s="23">
        <v>406534490</v>
      </c>
      <c r="C24" s="16">
        <v>19.100000000000001</v>
      </c>
      <c r="D24" s="26">
        <v>46679263</v>
      </c>
      <c r="E24" s="26" t="s">
        <v>10</v>
      </c>
      <c r="F24" s="26" t="s">
        <v>10</v>
      </c>
      <c r="G24" s="26">
        <v>805000</v>
      </c>
      <c r="H24" s="26">
        <v>1326434</v>
      </c>
      <c r="I24" s="26">
        <v>806507</v>
      </c>
      <c r="J24" s="26" t="s">
        <v>10</v>
      </c>
      <c r="K24" s="26">
        <v>17932466</v>
      </c>
      <c r="L24" s="26" t="s">
        <v>10</v>
      </c>
      <c r="M24" s="26">
        <v>85392</v>
      </c>
      <c r="N24" s="26">
        <v>70092730</v>
      </c>
      <c r="O24" s="26">
        <v>134301807</v>
      </c>
      <c r="P24" s="26">
        <v>2325659</v>
      </c>
      <c r="Q24" s="26">
        <v>132179232</v>
      </c>
    </row>
    <row r="25" spans="1:17" ht="10.5" customHeight="1">
      <c r="A25" s="12" t="s">
        <v>20</v>
      </c>
      <c r="B25" s="23">
        <v>430398950</v>
      </c>
      <c r="C25" s="16">
        <v>20.2</v>
      </c>
      <c r="D25" s="26">
        <v>283235150</v>
      </c>
      <c r="E25" s="26" t="s">
        <v>10</v>
      </c>
      <c r="F25" s="26" t="s">
        <v>10</v>
      </c>
      <c r="G25" s="26" t="s">
        <v>10</v>
      </c>
      <c r="H25" s="26" t="s">
        <v>10</v>
      </c>
      <c r="I25" s="26" t="s">
        <v>10</v>
      </c>
      <c r="J25" s="26" t="s">
        <v>10</v>
      </c>
      <c r="K25" s="26" t="s">
        <v>10</v>
      </c>
      <c r="L25" s="26" t="s">
        <v>10</v>
      </c>
      <c r="M25" s="26" t="s">
        <v>10</v>
      </c>
      <c r="N25" s="26">
        <v>31239000</v>
      </c>
      <c r="O25" s="26">
        <v>101684800</v>
      </c>
      <c r="P25" s="26" t="s">
        <v>10</v>
      </c>
      <c r="Q25" s="26">
        <v>14240000</v>
      </c>
    </row>
    <row r="26" spans="1:17" ht="10.5" customHeight="1">
      <c r="A26" s="14" t="s">
        <v>21</v>
      </c>
      <c r="B26" s="25">
        <v>427428888</v>
      </c>
      <c r="C26" s="22">
        <v>20.100000000000001</v>
      </c>
      <c r="D26" s="28">
        <v>374958944</v>
      </c>
      <c r="E26" s="28" t="s">
        <v>10</v>
      </c>
      <c r="F26" s="28" t="s">
        <v>10</v>
      </c>
      <c r="G26" s="28" t="s">
        <v>10</v>
      </c>
      <c r="H26" s="28">
        <v>756320</v>
      </c>
      <c r="I26" s="28">
        <v>46930</v>
      </c>
      <c r="J26" s="28" t="s">
        <v>10</v>
      </c>
      <c r="K26" s="28">
        <v>314690</v>
      </c>
      <c r="L26" s="28">
        <v>5591000</v>
      </c>
      <c r="M26" s="28">
        <v>292333</v>
      </c>
      <c r="N26" s="28">
        <v>3323000</v>
      </c>
      <c r="O26" s="28">
        <v>31793871</v>
      </c>
      <c r="P26" s="28">
        <v>3127000</v>
      </c>
      <c r="Q26" s="28">
        <v>7224800</v>
      </c>
    </row>
    <row r="27" spans="1:17">
      <c r="A27" s="15" t="s">
        <v>49</v>
      </c>
      <c r="B27" s="7"/>
      <c r="C27" s="7"/>
      <c r="D27" s="7"/>
      <c r="E27" s="7"/>
      <c r="F27" s="7"/>
      <c r="G27" s="7"/>
      <c r="H27" s="7"/>
      <c r="I27" s="7"/>
      <c r="J27" s="7"/>
      <c r="K27" s="7"/>
      <c r="L27" s="7"/>
      <c r="M27" s="7"/>
      <c r="N27" s="7"/>
      <c r="O27" s="7"/>
      <c r="P27" s="7"/>
      <c r="Q27" s="7"/>
    </row>
    <row r="28" spans="1:17">
      <c r="A28" s="15" t="s">
        <v>48</v>
      </c>
      <c r="B28" s="7"/>
      <c r="C28" s="7"/>
      <c r="D28" s="7"/>
      <c r="E28" s="7"/>
      <c r="F28" s="7"/>
      <c r="G28" s="7"/>
      <c r="H28" s="7"/>
      <c r="I28" s="7"/>
      <c r="J28" s="7"/>
      <c r="K28" s="7"/>
      <c r="L28" s="7"/>
      <c r="M28" s="7"/>
      <c r="N28" s="7"/>
      <c r="O28" s="7"/>
      <c r="P28" s="7"/>
      <c r="Q28" s="7"/>
    </row>
    <row r="29" spans="1:17">
      <c r="A29" s="15" t="s">
        <v>47</v>
      </c>
      <c r="B29" s="7"/>
      <c r="C29" s="7"/>
      <c r="D29" s="7"/>
      <c r="E29" s="7"/>
      <c r="F29" s="7"/>
      <c r="G29" s="7"/>
      <c r="H29" s="7"/>
      <c r="I29" s="7"/>
    </row>
    <row r="31" spans="1:17">
      <c r="C31" s="34"/>
    </row>
    <row r="32" spans="1:17">
      <c r="C32" s="34"/>
    </row>
    <row r="33" spans="3:3">
      <c r="C33" s="34"/>
    </row>
    <row r="34" spans="3:3">
      <c r="C34" s="34"/>
    </row>
    <row r="35" spans="3:3">
      <c r="C35" s="34"/>
    </row>
    <row r="36" spans="3:3">
      <c r="C36" s="34"/>
    </row>
    <row r="37" spans="3:3">
      <c r="C37" s="34"/>
    </row>
    <row r="38" spans="3:3">
      <c r="C38" s="34"/>
    </row>
    <row r="39" spans="3:3">
      <c r="C39" s="34"/>
    </row>
    <row r="40" spans="3:3">
      <c r="C40" s="34"/>
    </row>
    <row r="41" spans="3:3">
      <c r="C41" s="34"/>
    </row>
    <row r="42" spans="3:3">
      <c r="C42" s="34"/>
    </row>
    <row r="43" spans="3:3">
      <c r="C43" s="34"/>
    </row>
    <row r="44" spans="3:3">
      <c r="C44" s="34"/>
    </row>
    <row r="45" spans="3:3">
      <c r="C45" s="34"/>
    </row>
    <row r="46" spans="3:3">
      <c r="C46" s="34"/>
    </row>
    <row r="47" spans="3:3">
      <c r="C47" s="34"/>
    </row>
    <row r="48" spans="3:3">
      <c r="C48" s="34"/>
    </row>
    <row r="49" spans="3:3">
      <c r="C49" s="34"/>
    </row>
    <row r="50" spans="3:3">
      <c r="C50" s="34"/>
    </row>
    <row r="51" spans="3:3">
      <c r="C51" s="34"/>
    </row>
    <row r="52" spans="3:3">
      <c r="C52" s="34"/>
    </row>
    <row r="53" spans="3:3">
      <c r="C53" s="34"/>
    </row>
    <row r="54" spans="3:3">
      <c r="C54" s="34"/>
    </row>
    <row r="55" spans="3:3">
      <c r="C55" s="34"/>
    </row>
  </sheetData>
  <mergeCells count="1">
    <mergeCell ref="A3:I3"/>
  </mergeCells>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rowBreaks count="2" manualBreakCount="2">
    <brk id="74" max="65535" man="1"/>
    <brk id="148" max="6553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9"/>
  <sheetViews>
    <sheetView workbookViewId="0"/>
  </sheetViews>
  <sheetFormatPr defaultRowHeight="10.5"/>
  <cols>
    <col min="1" max="1" width="14.140625" style="4" customWidth="1"/>
    <col min="2" max="2" width="16.140625" style="4" customWidth="1"/>
    <col min="3" max="3" width="7.7109375" style="4" customWidth="1"/>
    <col min="4" max="4" width="14" style="4" customWidth="1"/>
    <col min="5" max="5" width="10.7109375" style="4" customWidth="1"/>
    <col min="6" max="6" width="11" style="4" customWidth="1"/>
    <col min="7" max="9" width="10.7109375" style="4" customWidth="1"/>
    <col min="10" max="10" width="10.85546875" style="4" customWidth="1"/>
    <col min="11" max="11" width="11" style="4" customWidth="1"/>
    <col min="12" max="13" width="10.85546875" style="4" customWidth="1"/>
    <col min="14" max="14" width="12" style="4" customWidth="1"/>
    <col min="15" max="15" width="11.7109375" style="4" customWidth="1"/>
    <col min="16" max="16" width="10.85546875" style="4" customWidth="1"/>
    <col min="17" max="17" width="11.85546875" style="4" customWidth="1"/>
    <col min="18" max="16384" width="9.140625" style="4"/>
  </cols>
  <sheetData>
    <row r="1" spans="1:17" s="2" customFormat="1" ht="13.5">
      <c r="A1" s="1" t="s">
        <v>22</v>
      </c>
      <c r="B1" s="1"/>
      <c r="C1" s="1"/>
      <c r="D1" s="1"/>
      <c r="E1" s="1"/>
      <c r="F1" s="1"/>
      <c r="G1" s="1"/>
      <c r="H1" s="1"/>
      <c r="I1" s="1"/>
    </row>
    <row r="2" spans="1:17">
      <c r="A2" s="3" t="s">
        <v>0</v>
      </c>
    </row>
    <row r="3" spans="1:17" s="2" customFormat="1" ht="13.5">
      <c r="A3" s="580" t="s">
        <v>23</v>
      </c>
      <c r="B3" s="580"/>
      <c r="C3" s="580"/>
      <c r="D3" s="580"/>
      <c r="E3" s="580"/>
      <c r="F3" s="580"/>
      <c r="G3" s="580"/>
      <c r="H3" s="580"/>
      <c r="I3" s="580"/>
    </row>
    <row r="4" spans="1:17" s="2" customFormat="1" ht="10.5" customHeight="1">
      <c r="A4" s="1"/>
    </row>
    <row r="5" spans="1:17" ht="10.5" customHeight="1">
      <c r="A5" s="5"/>
    </row>
    <row r="6" spans="1:17" ht="10.5" customHeight="1">
      <c r="A6" s="6" t="s">
        <v>1</v>
      </c>
      <c r="B6" s="6"/>
      <c r="C6" s="6"/>
      <c r="D6" s="6"/>
      <c r="E6" s="6"/>
      <c r="F6" s="6"/>
      <c r="G6" s="6"/>
      <c r="H6" s="6"/>
      <c r="I6" s="6"/>
    </row>
    <row r="7" spans="1:17" ht="31.5" customHeight="1">
      <c r="A7" s="29" t="s">
        <v>2</v>
      </c>
      <c r="B7" s="30" t="s">
        <v>3</v>
      </c>
      <c r="C7" s="31" t="s">
        <v>4</v>
      </c>
      <c r="D7" s="32" t="s">
        <v>5</v>
      </c>
      <c r="E7" s="31" t="s">
        <v>6</v>
      </c>
      <c r="F7" s="31" t="s">
        <v>7</v>
      </c>
      <c r="G7" s="31" t="s">
        <v>24</v>
      </c>
      <c r="H7" s="31" t="s">
        <v>8</v>
      </c>
      <c r="I7" s="31" t="s">
        <v>9</v>
      </c>
      <c r="J7" s="31" t="s">
        <v>25</v>
      </c>
      <c r="K7" s="31" t="s">
        <v>26</v>
      </c>
      <c r="L7" s="31" t="s">
        <v>27</v>
      </c>
      <c r="M7" s="31" t="s">
        <v>28</v>
      </c>
      <c r="N7" s="31" t="s">
        <v>29</v>
      </c>
      <c r="O7" s="31" t="s">
        <v>30</v>
      </c>
      <c r="P7" s="31" t="s">
        <v>31</v>
      </c>
      <c r="Q7" s="31" t="s">
        <v>32</v>
      </c>
    </row>
    <row r="8" spans="1:17" ht="10.5" customHeight="1">
      <c r="A8" s="8" t="s">
        <v>46</v>
      </c>
      <c r="B8" s="23">
        <v>2049832024</v>
      </c>
      <c r="C8" s="18">
        <v>100</v>
      </c>
      <c r="D8" s="26">
        <v>885647519</v>
      </c>
      <c r="E8" s="26">
        <v>1745248</v>
      </c>
      <c r="F8" s="26" t="s">
        <v>10</v>
      </c>
      <c r="G8" s="26">
        <v>709000</v>
      </c>
      <c r="H8" s="26">
        <v>8711079</v>
      </c>
      <c r="I8" s="26">
        <v>2447761</v>
      </c>
      <c r="J8" s="26">
        <v>23934950</v>
      </c>
      <c r="K8" s="26">
        <v>22797766</v>
      </c>
      <c r="L8" s="26">
        <v>33925240</v>
      </c>
      <c r="M8" s="26">
        <v>10571887</v>
      </c>
      <c r="N8" s="26">
        <v>166152064</v>
      </c>
      <c r="O8" s="26">
        <v>527117061</v>
      </c>
      <c r="P8" s="26">
        <v>8937649</v>
      </c>
      <c r="Q8" s="26">
        <v>357134800</v>
      </c>
    </row>
    <row r="9" spans="1:17" ht="10.5" customHeight="1">
      <c r="A9" s="9" t="s">
        <v>45</v>
      </c>
      <c r="B9" s="23">
        <v>2072845187</v>
      </c>
      <c r="C9" s="18">
        <v>100</v>
      </c>
      <c r="D9" s="26">
        <v>914053455</v>
      </c>
      <c r="E9" s="26">
        <v>1931248</v>
      </c>
      <c r="F9" s="26" t="s">
        <v>10</v>
      </c>
      <c r="G9" s="26">
        <v>863000</v>
      </c>
      <c r="H9" s="26">
        <v>7727861</v>
      </c>
      <c r="I9" s="26">
        <v>2357326</v>
      </c>
      <c r="J9" s="26">
        <v>23934950</v>
      </c>
      <c r="K9" s="26">
        <v>22326415</v>
      </c>
      <c r="L9" s="26">
        <v>26087820</v>
      </c>
      <c r="M9" s="26">
        <v>10579532</v>
      </c>
      <c r="N9" s="26">
        <v>172578498</v>
      </c>
      <c r="O9" s="26">
        <v>523505776</v>
      </c>
      <c r="P9" s="26">
        <v>10523534</v>
      </c>
      <c r="Q9" s="26">
        <v>356375772</v>
      </c>
    </row>
    <row r="10" spans="1:17" ht="10.5" customHeight="1">
      <c r="A10" s="9" t="s">
        <v>44</v>
      </c>
      <c r="B10" s="23">
        <v>2092834941</v>
      </c>
      <c r="C10" s="18">
        <v>100</v>
      </c>
      <c r="D10" s="26">
        <v>958617684</v>
      </c>
      <c r="E10" s="26">
        <v>2038248</v>
      </c>
      <c r="F10" s="26" t="s">
        <v>10</v>
      </c>
      <c r="G10" s="26">
        <v>1456000</v>
      </c>
      <c r="H10" s="26">
        <v>6893119</v>
      </c>
      <c r="I10" s="26">
        <v>2259787</v>
      </c>
      <c r="J10" s="26" t="s">
        <v>10</v>
      </c>
      <c r="K10" s="26">
        <v>21495820</v>
      </c>
      <c r="L10" s="26">
        <v>27379900</v>
      </c>
      <c r="M10" s="26">
        <v>10021263</v>
      </c>
      <c r="N10" s="26">
        <v>176338909</v>
      </c>
      <c r="O10" s="26">
        <v>518950093</v>
      </c>
      <c r="P10" s="26">
        <v>10451014</v>
      </c>
      <c r="Q10" s="26">
        <v>356933104</v>
      </c>
    </row>
    <row r="11" spans="1:17" ht="10.5" customHeight="1">
      <c r="A11" s="9" t="s">
        <v>43</v>
      </c>
      <c r="B11" s="23">
        <v>2103199236</v>
      </c>
      <c r="C11" s="18">
        <v>100</v>
      </c>
      <c r="D11" s="26">
        <v>984447940</v>
      </c>
      <c r="E11" s="26">
        <v>2266248</v>
      </c>
      <c r="F11" s="26">
        <v>72957</v>
      </c>
      <c r="G11" s="26">
        <v>2644920</v>
      </c>
      <c r="H11" s="26">
        <v>6372406</v>
      </c>
      <c r="I11" s="26">
        <v>2312264</v>
      </c>
      <c r="J11" s="26" t="s">
        <v>10</v>
      </c>
      <c r="K11" s="26">
        <v>20609328</v>
      </c>
      <c r="L11" s="26">
        <v>16207736</v>
      </c>
      <c r="M11" s="26">
        <v>9331058</v>
      </c>
      <c r="N11" s="26">
        <v>178474179</v>
      </c>
      <c r="O11" s="26">
        <v>511364138</v>
      </c>
      <c r="P11" s="26">
        <v>10077050</v>
      </c>
      <c r="Q11" s="26">
        <v>359019012</v>
      </c>
    </row>
    <row r="12" spans="1:17" ht="10.5" customHeight="1">
      <c r="A12" s="33" t="s">
        <v>42</v>
      </c>
      <c r="B12" s="24">
        <v>2122210973</v>
      </c>
      <c r="C12" s="19">
        <v>100</v>
      </c>
      <c r="D12" s="27">
        <v>1003792456</v>
      </c>
      <c r="E12" s="27">
        <v>2470248</v>
      </c>
      <c r="F12" s="27">
        <v>1926487</v>
      </c>
      <c r="G12" s="27">
        <v>3295493</v>
      </c>
      <c r="H12" s="27">
        <v>5613219</v>
      </c>
      <c r="I12" s="27">
        <v>2258764</v>
      </c>
      <c r="J12" s="27" t="s">
        <v>10</v>
      </c>
      <c r="K12" s="27">
        <v>19443657</v>
      </c>
      <c r="L12" s="27">
        <v>12728700</v>
      </c>
      <c r="M12" s="27">
        <v>8817696</v>
      </c>
      <c r="N12" s="27">
        <v>180287419</v>
      </c>
      <c r="O12" s="27">
        <v>501701467</v>
      </c>
      <c r="P12" s="27">
        <v>10553962</v>
      </c>
      <c r="Q12" s="27">
        <v>369321405</v>
      </c>
    </row>
    <row r="13" spans="1:17" ht="10.5" customHeight="1">
      <c r="A13" s="3"/>
      <c r="B13" s="17"/>
      <c r="C13" s="18"/>
      <c r="D13" s="13"/>
      <c r="E13" s="13"/>
      <c r="F13" s="13"/>
      <c r="G13" s="13"/>
      <c r="H13" s="13"/>
      <c r="I13" s="13"/>
      <c r="J13" s="13"/>
      <c r="K13" s="13"/>
      <c r="L13" s="13"/>
      <c r="M13" s="13"/>
      <c r="N13" s="13"/>
      <c r="O13" s="13"/>
      <c r="P13" s="13"/>
      <c r="Q13" s="13"/>
    </row>
    <row r="14" spans="1:17" ht="10.5" customHeight="1">
      <c r="A14" s="8" t="s">
        <v>11</v>
      </c>
      <c r="B14" s="20">
        <v>100</v>
      </c>
      <c r="C14" s="16"/>
      <c r="D14" s="16">
        <v>47.3</v>
      </c>
      <c r="E14" s="16">
        <v>0.1</v>
      </c>
      <c r="F14" s="16">
        <v>0.1</v>
      </c>
      <c r="G14" s="16">
        <v>0.2</v>
      </c>
      <c r="H14" s="16">
        <v>0.3</v>
      </c>
      <c r="I14" s="16">
        <v>0.1</v>
      </c>
      <c r="J14" s="16" t="s">
        <v>10</v>
      </c>
      <c r="K14" s="16">
        <v>0.9</v>
      </c>
      <c r="L14" s="16">
        <v>0.6</v>
      </c>
      <c r="M14" s="16">
        <v>0.4</v>
      </c>
      <c r="N14" s="16">
        <v>8.5</v>
      </c>
      <c r="O14" s="16">
        <v>23.6</v>
      </c>
      <c r="P14" s="16">
        <v>0.5</v>
      </c>
      <c r="Q14" s="16">
        <v>17.399999999999999</v>
      </c>
    </row>
    <row r="15" spans="1:17" ht="10.5" customHeight="1">
      <c r="A15" s="11"/>
      <c r="B15" s="21"/>
      <c r="C15" s="10"/>
      <c r="D15" s="10"/>
      <c r="E15" s="10"/>
      <c r="F15" s="10"/>
      <c r="G15" s="18"/>
      <c r="H15" s="10"/>
      <c r="I15" s="10"/>
      <c r="J15" s="10"/>
      <c r="K15" s="10"/>
      <c r="L15" s="10"/>
      <c r="M15" s="10"/>
      <c r="N15" s="10"/>
      <c r="O15" s="10"/>
      <c r="P15" s="10"/>
      <c r="Q15" s="10"/>
    </row>
    <row r="16" spans="1:17" ht="10.5" customHeight="1">
      <c r="A16" s="12" t="s">
        <v>12</v>
      </c>
      <c r="B16" s="23">
        <v>546350819</v>
      </c>
      <c r="C16" s="16">
        <v>25.7</v>
      </c>
      <c r="D16" s="26">
        <v>187832204</v>
      </c>
      <c r="E16" s="26" t="s">
        <v>10</v>
      </c>
      <c r="F16" s="26" t="s">
        <v>10</v>
      </c>
      <c r="G16" s="26">
        <v>989000</v>
      </c>
      <c r="H16" s="26">
        <v>2789606</v>
      </c>
      <c r="I16" s="26">
        <v>1357672</v>
      </c>
      <c r="J16" s="26" t="s">
        <v>10</v>
      </c>
      <c r="K16" s="26" t="s">
        <v>10</v>
      </c>
      <c r="L16" s="26" t="s">
        <v>10</v>
      </c>
      <c r="M16" s="26">
        <v>7942279</v>
      </c>
      <c r="N16" s="26">
        <v>68943675</v>
      </c>
      <c r="O16" s="26">
        <v>153613856</v>
      </c>
      <c r="P16" s="26" t="s">
        <v>10</v>
      </c>
      <c r="Q16" s="26">
        <v>122882527</v>
      </c>
    </row>
    <row r="17" spans="1:17" ht="10.5" customHeight="1">
      <c r="A17" s="12" t="s">
        <v>35</v>
      </c>
      <c r="B17" s="23">
        <v>58703560</v>
      </c>
      <c r="C17" s="16">
        <v>2.8</v>
      </c>
      <c r="D17" s="26">
        <v>29442100</v>
      </c>
      <c r="E17" s="26" t="s">
        <v>10</v>
      </c>
      <c r="F17" s="26" t="s">
        <v>10</v>
      </c>
      <c r="G17" s="26">
        <v>1710000</v>
      </c>
      <c r="H17" s="26">
        <v>181000</v>
      </c>
      <c r="I17" s="26" t="s">
        <v>10</v>
      </c>
      <c r="J17" s="26" t="s">
        <v>10</v>
      </c>
      <c r="K17" s="26" t="s">
        <v>10</v>
      </c>
      <c r="L17" s="26" t="s">
        <v>10</v>
      </c>
      <c r="M17" s="26">
        <v>148000</v>
      </c>
      <c r="N17" s="26">
        <v>6955000</v>
      </c>
      <c r="O17" s="26">
        <v>5964460</v>
      </c>
      <c r="P17" s="26">
        <v>733000</v>
      </c>
      <c r="Q17" s="26">
        <v>13570000</v>
      </c>
    </row>
    <row r="18" spans="1:17" ht="10.5" customHeight="1">
      <c r="A18" s="12" t="s">
        <v>13</v>
      </c>
      <c r="B18" s="23">
        <v>266040296</v>
      </c>
      <c r="C18" s="16">
        <v>12.5</v>
      </c>
      <c r="D18" s="26">
        <v>111924102</v>
      </c>
      <c r="E18" s="26" t="s">
        <v>10</v>
      </c>
      <c r="F18" s="26" t="s">
        <v>10</v>
      </c>
      <c r="G18" s="26" t="s">
        <v>10</v>
      </c>
      <c r="H18" s="26" t="s">
        <v>10</v>
      </c>
      <c r="I18" s="26" t="s">
        <v>10</v>
      </c>
      <c r="J18" s="26" t="s">
        <v>10</v>
      </c>
      <c r="K18" s="26" t="s">
        <v>10</v>
      </c>
      <c r="L18" s="26" t="s">
        <v>10</v>
      </c>
      <c r="M18" s="26">
        <v>61000</v>
      </c>
      <c r="N18" s="26" t="s">
        <v>10</v>
      </c>
      <c r="O18" s="26">
        <v>65468794</v>
      </c>
      <c r="P18" s="26">
        <v>4635809</v>
      </c>
      <c r="Q18" s="26">
        <v>83950591</v>
      </c>
    </row>
    <row r="19" spans="1:17" ht="10.5" customHeight="1">
      <c r="A19" s="12" t="s">
        <v>14</v>
      </c>
      <c r="B19" s="23">
        <v>4493800</v>
      </c>
      <c r="C19" s="16">
        <v>0.2</v>
      </c>
      <c r="D19" s="26">
        <v>4375800</v>
      </c>
      <c r="E19" s="26" t="s">
        <v>10</v>
      </c>
      <c r="F19" s="26" t="s">
        <v>10</v>
      </c>
      <c r="G19" s="26" t="s">
        <v>10</v>
      </c>
      <c r="H19" s="26" t="s">
        <v>10</v>
      </c>
      <c r="I19" s="26" t="s">
        <v>10</v>
      </c>
      <c r="J19" s="26" t="s">
        <v>10</v>
      </c>
      <c r="K19" s="26" t="s">
        <v>10</v>
      </c>
      <c r="L19" s="26" t="s">
        <v>10</v>
      </c>
      <c r="M19" s="26">
        <v>118000</v>
      </c>
      <c r="N19" s="26" t="s">
        <v>10</v>
      </c>
      <c r="O19" s="26" t="s">
        <v>10</v>
      </c>
      <c r="P19" s="26" t="s">
        <v>10</v>
      </c>
      <c r="Q19" s="26" t="s">
        <v>10</v>
      </c>
    </row>
    <row r="20" spans="1:17" ht="10.5" customHeight="1">
      <c r="A20" s="12" t="s">
        <v>15</v>
      </c>
      <c r="B20" s="23">
        <v>3346311</v>
      </c>
      <c r="C20" s="16">
        <v>0.1</v>
      </c>
      <c r="D20" s="26">
        <v>840570</v>
      </c>
      <c r="E20" s="26">
        <v>2470248</v>
      </c>
      <c r="F20" s="26" t="s">
        <v>10</v>
      </c>
      <c r="G20" s="26">
        <v>35493</v>
      </c>
      <c r="H20" s="26" t="s">
        <v>10</v>
      </c>
      <c r="I20" s="26" t="s">
        <v>10</v>
      </c>
      <c r="J20" s="26" t="s">
        <v>10</v>
      </c>
      <c r="K20" s="26" t="s">
        <v>10</v>
      </c>
      <c r="L20" s="26" t="s">
        <v>10</v>
      </c>
      <c r="M20" s="26" t="s">
        <v>10</v>
      </c>
      <c r="N20" s="26" t="s">
        <v>10</v>
      </c>
      <c r="O20" s="26" t="s">
        <v>10</v>
      </c>
      <c r="P20" s="26" t="s">
        <v>10</v>
      </c>
      <c r="Q20" s="26" t="s">
        <v>10</v>
      </c>
    </row>
    <row r="21" spans="1:17" ht="10.5" customHeight="1">
      <c r="A21" s="12" t="s">
        <v>16</v>
      </c>
      <c r="B21" s="23">
        <v>3579774</v>
      </c>
      <c r="C21" s="16">
        <v>0.2</v>
      </c>
      <c r="D21" s="26">
        <v>69774</v>
      </c>
      <c r="E21" s="26" t="s">
        <v>10</v>
      </c>
      <c r="F21" s="26" t="s">
        <v>10</v>
      </c>
      <c r="G21" s="26" t="s">
        <v>10</v>
      </c>
      <c r="H21" s="26" t="s">
        <v>10</v>
      </c>
      <c r="I21" s="26" t="s">
        <v>10</v>
      </c>
      <c r="J21" s="26" t="s">
        <v>10</v>
      </c>
      <c r="K21" s="26" t="s">
        <v>10</v>
      </c>
      <c r="L21" s="26" t="s">
        <v>10</v>
      </c>
      <c r="M21" s="26" t="s">
        <v>10</v>
      </c>
      <c r="N21" s="26" t="s">
        <v>10</v>
      </c>
      <c r="O21" s="26">
        <v>1480000</v>
      </c>
      <c r="P21" s="26" t="s">
        <v>10</v>
      </c>
      <c r="Q21" s="26">
        <v>2030000</v>
      </c>
    </row>
    <row r="22" spans="1:17" ht="10.5" customHeight="1">
      <c r="A22" s="12" t="s">
        <v>17</v>
      </c>
      <c r="B22" s="23">
        <v>1016706</v>
      </c>
      <c r="C22" s="16">
        <v>0</v>
      </c>
      <c r="D22" s="26">
        <v>1016706</v>
      </c>
      <c r="E22" s="26" t="s">
        <v>10</v>
      </c>
      <c r="F22" s="26" t="s">
        <v>10</v>
      </c>
      <c r="G22" s="26" t="s">
        <v>10</v>
      </c>
      <c r="H22" s="26" t="s">
        <v>10</v>
      </c>
      <c r="I22" s="26" t="s">
        <v>10</v>
      </c>
      <c r="J22" s="26" t="s">
        <v>10</v>
      </c>
      <c r="K22" s="26" t="s">
        <v>10</v>
      </c>
      <c r="L22" s="26" t="s">
        <v>10</v>
      </c>
      <c r="M22" s="26" t="s">
        <v>10</v>
      </c>
      <c r="N22" s="26" t="s">
        <v>10</v>
      </c>
      <c r="O22" s="26" t="s">
        <v>10</v>
      </c>
      <c r="P22" s="26" t="s">
        <v>10</v>
      </c>
      <c r="Q22" s="26" t="s">
        <v>10</v>
      </c>
    </row>
    <row r="23" spans="1:17" ht="10.5" customHeight="1">
      <c r="A23" s="12" t="s">
        <v>18</v>
      </c>
      <c r="B23" s="23">
        <v>2109458</v>
      </c>
      <c r="C23" s="16">
        <v>0.1</v>
      </c>
      <c r="D23" s="26">
        <v>182971</v>
      </c>
      <c r="E23" s="26" t="s">
        <v>10</v>
      </c>
      <c r="F23" s="26">
        <v>1926487</v>
      </c>
      <c r="G23" s="26" t="s">
        <v>10</v>
      </c>
      <c r="H23" s="26" t="s">
        <v>10</v>
      </c>
      <c r="I23" s="26" t="s">
        <v>10</v>
      </c>
      <c r="J23" s="26" t="s">
        <v>10</v>
      </c>
      <c r="K23" s="26" t="s">
        <v>10</v>
      </c>
      <c r="L23" s="26" t="s">
        <v>10</v>
      </c>
      <c r="M23" s="26" t="s">
        <v>10</v>
      </c>
      <c r="N23" s="26" t="s">
        <v>10</v>
      </c>
      <c r="O23" s="26" t="s">
        <v>10</v>
      </c>
      <c r="P23" s="26" t="s">
        <v>10</v>
      </c>
      <c r="Q23" s="26" t="s">
        <v>10</v>
      </c>
    </row>
    <row r="24" spans="1:17" ht="10.5" customHeight="1">
      <c r="A24" s="12" t="s">
        <v>19</v>
      </c>
      <c r="B24" s="23">
        <v>405452680</v>
      </c>
      <c r="C24" s="16">
        <v>19.100000000000001</v>
      </c>
      <c r="D24" s="26">
        <v>46352812</v>
      </c>
      <c r="E24" s="26" t="s">
        <v>10</v>
      </c>
      <c r="F24" s="26" t="s">
        <v>10</v>
      </c>
      <c r="G24" s="26">
        <v>561000</v>
      </c>
      <c r="H24" s="26">
        <v>1754093</v>
      </c>
      <c r="I24" s="26">
        <v>853382</v>
      </c>
      <c r="J24" s="26" t="s">
        <v>10</v>
      </c>
      <c r="K24" s="26">
        <v>19105747</v>
      </c>
      <c r="L24" s="26" t="s">
        <v>10</v>
      </c>
      <c r="M24" s="26">
        <v>100000</v>
      </c>
      <c r="N24" s="26">
        <v>71410744</v>
      </c>
      <c r="O24" s="26">
        <v>138805062</v>
      </c>
      <c r="P24" s="26">
        <v>2034153</v>
      </c>
      <c r="Q24" s="26">
        <v>124475687</v>
      </c>
    </row>
    <row r="25" spans="1:17" ht="10.5" customHeight="1">
      <c r="A25" s="12" t="s">
        <v>20</v>
      </c>
      <c r="B25" s="23">
        <v>388663960</v>
      </c>
      <c r="C25" s="16">
        <v>18.3</v>
      </c>
      <c r="D25" s="26">
        <v>241927200</v>
      </c>
      <c r="E25" s="26" t="s">
        <v>10</v>
      </c>
      <c r="F25" s="26" t="s">
        <v>10</v>
      </c>
      <c r="G25" s="26" t="s">
        <v>10</v>
      </c>
      <c r="H25" s="26" t="s">
        <v>10</v>
      </c>
      <c r="I25" s="26" t="s">
        <v>10</v>
      </c>
      <c r="J25" s="26" t="s">
        <v>10</v>
      </c>
      <c r="K25" s="26" t="s">
        <v>10</v>
      </c>
      <c r="L25" s="26" t="s">
        <v>10</v>
      </c>
      <c r="M25" s="26" t="s">
        <v>10</v>
      </c>
      <c r="N25" s="26">
        <v>29471000</v>
      </c>
      <c r="O25" s="26">
        <v>102485760</v>
      </c>
      <c r="P25" s="26" t="s">
        <v>10</v>
      </c>
      <c r="Q25" s="26">
        <v>14780000</v>
      </c>
    </row>
    <row r="26" spans="1:17" ht="10.5" customHeight="1">
      <c r="A26" s="14" t="s">
        <v>21</v>
      </c>
      <c r="B26" s="25">
        <v>442453609</v>
      </c>
      <c r="C26" s="22">
        <v>21</v>
      </c>
      <c r="D26" s="28">
        <v>379828217</v>
      </c>
      <c r="E26" s="28" t="s">
        <v>10</v>
      </c>
      <c r="F26" s="28" t="s">
        <v>10</v>
      </c>
      <c r="G26" s="28" t="s">
        <v>10</v>
      </c>
      <c r="H26" s="28">
        <v>888520</v>
      </c>
      <c r="I26" s="28">
        <v>47710</v>
      </c>
      <c r="J26" s="28" t="s">
        <v>10</v>
      </c>
      <c r="K26" s="28">
        <v>337910</v>
      </c>
      <c r="L26" s="28">
        <v>12728700</v>
      </c>
      <c r="M26" s="28">
        <v>448417</v>
      </c>
      <c r="N26" s="28">
        <v>3507000</v>
      </c>
      <c r="O26" s="28">
        <v>33883535</v>
      </c>
      <c r="P26" s="28">
        <v>3151000</v>
      </c>
      <c r="Q26" s="28">
        <v>7632600</v>
      </c>
    </row>
    <row r="27" spans="1:17">
      <c r="A27" s="15" t="s">
        <v>36</v>
      </c>
      <c r="B27" s="7"/>
      <c r="C27" s="7"/>
      <c r="D27" s="7"/>
      <c r="E27" s="7"/>
      <c r="F27" s="7"/>
      <c r="G27" s="7"/>
      <c r="H27" s="7"/>
      <c r="I27" s="7"/>
      <c r="J27" s="7"/>
      <c r="K27" s="7"/>
      <c r="L27" s="7"/>
      <c r="M27" s="7"/>
      <c r="N27" s="7"/>
      <c r="O27" s="7"/>
      <c r="P27" s="7"/>
      <c r="Q27" s="7"/>
    </row>
    <row r="28" spans="1:17">
      <c r="A28" s="15" t="s">
        <v>37</v>
      </c>
      <c r="B28" s="7"/>
      <c r="C28" s="7"/>
      <c r="D28" s="7"/>
      <c r="E28" s="7"/>
      <c r="F28" s="7"/>
      <c r="G28" s="7"/>
      <c r="H28" s="7"/>
      <c r="I28" s="7"/>
      <c r="J28" s="7"/>
      <c r="K28" s="7"/>
      <c r="L28" s="7"/>
      <c r="M28" s="7"/>
      <c r="N28" s="7"/>
      <c r="O28" s="7"/>
      <c r="P28" s="7"/>
      <c r="Q28" s="7"/>
    </row>
    <row r="29" spans="1:17">
      <c r="A29" s="15" t="s">
        <v>38</v>
      </c>
      <c r="B29" s="7"/>
      <c r="C29" s="7"/>
      <c r="D29" s="7"/>
      <c r="E29" s="7"/>
      <c r="F29" s="7"/>
      <c r="G29" s="7"/>
      <c r="H29" s="7"/>
      <c r="I29" s="7"/>
    </row>
  </sheetData>
  <mergeCells count="1">
    <mergeCell ref="A3:I3"/>
  </mergeCells>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rowBreaks count="2" manualBreakCount="2">
    <brk id="74" max="65535" man="1"/>
    <brk id="148" max="6553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9"/>
  <sheetViews>
    <sheetView workbookViewId="0"/>
  </sheetViews>
  <sheetFormatPr defaultRowHeight="10.5"/>
  <cols>
    <col min="1" max="1" width="14.140625" style="4" customWidth="1"/>
    <col min="2" max="2" width="16.140625" style="4" customWidth="1"/>
    <col min="3" max="3" width="7.7109375" style="4" customWidth="1"/>
    <col min="4" max="4" width="14" style="4" customWidth="1"/>
    <col min="5" max="5" width="10.7109375" style="4" customWidth="1"/>
    <col min="6" max="6" width="9.28515625" style="4" customWidth="1"/>
    <col min="7" max="9" width="10.7109375" style="4" customWidth="1"/>
    <col min="10" max="10" width="10.85546875" style="4" customWidth="1"/>
    <col min="11" max="11" width="11" style="4" customWidth="1"/>
    <col min="12" max="13" width="10.85546875" style="4" customWidth="1"/>
    <col min="14" max="14" width="12" style="4" customWidth="1"/>
    <col min="15" max="15" width="11.7109375" style="4" customWidth="1"/>
    <col min="16" max="16" width="10.85546875" style="4" customWidth="1"/>
    <col min="17" max="17" width="11.85546875" style="4" customWidth="1"/>
    <col min="18" max="16384" width="9.140625" style="4"/>
  </cols>
  <sheetData>
    <row r="1" spans="1:17" s="2" customFormat="1" ht="13.5">
      <c r="A1" s="1" t="s">
        <v>22</v>
      </c>
      <c r="B1" s="1"/>
      <c r="C1" s="1"/>
      <c r="D1" s="1"/>
      <c r="E1" s="1"/>
      <c r="F1" s="1"/>
      <c r="G1" s="1"/>
      <c r="H1" s="1"/>
      <c r="I1" s="1"/>
    </row>
    <row r="2" spans="1:17">
      <c r="A2" s="3" t="s">
        <v>0</v>
      </c>
    </row>
    <row r="3" spans="1:17" s="2" customFormat="1" ht="13.5">
      <c r="A3" s="580" t="s">
        <v>23</v>
      </c>
      <c r="B3" s="580"/>
      <c r="C3" s="580"/>
      <c r="D3" s="580"/>
      <c r="E3" s="580"/>
      <c r="F3" s="580"/>
      <c r="G3" s="580"/>
      <c r="H3" s="580"/>
      <c r="I3" s="580"/>
    </row>
    <row r="4" spans="1:17" s="2" customFormat="1" ht="10.5" customHeight="1">
      <c r="A4" s="1"/>
    </row>
    <row r="5" spans="1:17" ht="10.5" customHeight="1">
      <c r="A5" s="5"/>
    </row>
    <row r="6" spans="1:17" ht="10.5" customHeight="1">
      <c r="A6" s="6" t="s">
        <v>1</v>
      </c>
      <c r="B6" s="6"/>
      <c r="C6" s="6"/>
      <c r="D6" s="6"/>
      <c r="E6" s="6"/>
      <c r="F6" s="6"/>
      <c r="G6" s="6"/>
      <c r="H6" s="6"/>
      <c r="I6" s="6"/>
    </row>
    <row r="7" spans="1:17" ht="31.5" customHeight="1">
      <c r="A7" s="29" t="s">
        <v>2</v>
      </c>
      <c r="B7" s="30" t="s">
        <v>3</v>
      </c>
      <c r="C7" s="31" t="s">
        <v>4</v>
      </c>
      <c r="D7" s="32" t="s">
        <v>5</v>
      </c>
      <c r="E7" s="31" t="s">
        <v>6</v>
      </c>
      <c r="F7" s="31" t="s">
        <v>7</v>
      </c>
      <c r="G7" s="31" t="s">
        <v>24</v>
      </c>
      <c r="H7" s="31" t="s">
        <v>8</v>
      </c>
      <c r="I7" s="31" t="s">
        <v>9</v>
      </c>
      <c r="J7" s="31" t="s">
        <v>25</v>
      </c>
      <c r="K7" s="31" t="s">
        <v>26</v>
      </c>
      <c r="L7" s="31" t="s">
        <v>27</v>
      </c>
      <c r="M7" s="31" t="s">
        <v>28</v>
      </c>
      <c r="N7" s="31" t="s">
        <v>29</v>
      </c>
      <c r="O7" s="31" t="s">
        <v>30</v>
      </c>
      <c r="P7" s="31" t="s">
        <v>31</v>
      </c>
      <c r="Q7" s="31" t="s">
        <v>32</v>
      </c>
    </row>
    <row r="8" spans="1:17" ht="10.5" customHeight="1">
      <c r="A8" s="8" t="s">
        <v>39</v>
      </c>
      <c r="B8" s="23">
        <v>2019094266</v>
      </c>
      <c r="C8" s="18">
        <v>100</v>
      </c>
      <c r="D8" s="26">
        <v>833998636</v>
      </c>
      <c r="E8" s="26">
        <v>1616248</v>
      </c>
      <c r="F8" s="26" t="s">
        <v>10</v>
      </c>
      <c r="G8" s="26">
        <v>252000</v>
      </c>
      <c r="H8" s="26">
        <v>9499238</v>
      </c>
      <c r="I8" s="26">
        <v>2178906</v>
      </c>
      <c r="J8" s="26">
        <v>35578019</v>
      </c>
      <c r="K8" s="26">
        <v>18142341</v>
      </c>
      <c r="L8" s="26">
        <v>52206268</v>
      </c>
      <c r="M8" s="26">
        <v>9994737</v>
      </c>
      <c r="N8" s="26">
        <v>158632637</v>
      </c>
      <c r="O8" s="26">
        <v>528656558</v>
      </c>
      <c r="P8" s="26">
        <v>10004383</v>
      </c>
      <c r="Q8" s="26">
        <v>358334295</v>
      </c>
    </row>
    <row r="9" spans="1:17" ht="10.5" customHeight="1">
      <c r="A9" s="9" t="s">
        <v>33</v>
      </c>
      <c r="B9" s="23">
        <v>2049832024</v>
      </c>
      <c r="C9" s="18">
        <v>100</v>
      </c>
      <c r="D9" s="26">
        <v>885647519</v>
      </c>
      <c r="E9" s="26">
        <v>1745248</v>
      </c>
      <c r="F9" s="26" t="s">
        <v>10</v>
      </c>
      <c r="G9" s="26">
        <v>709000</v>
      </c>
      <c r="H9" s="26">
        <v>8711079</v>
      </c>
      <c r="I9" s="26">
        <v>2447761</v>
      </c>
      <c r="J9" s="26">
        <v>23934950</v>
      </c>
      <c r="K9" s="26">
        <v>22797766</v>
      </c>
      <c r="L9" s="26">
        <v>33925240</v>
      </c>
      <c r="M9" s="26">
        <v>10571887</v>
      </c>
      <c r="N9" s="26">
        <v>166152064</v>
      </c>
      <c r="O9" s="26">
        <v>527117061</v>
      </c>
      <c r="P9" s="26">
        <v>8937649</v>
      </c>
      <c r="Q9" s="26">
        <v>357134800</v>
      </c>
    </row>
    <row r="10" spans="1:17" ht="10.5" customHeight="1">
      <c r="A10" s="9" t="s">
        <v>34</v>
      </c>
      <c r="B10" s="23">
        <v>2072845187</v>
      </c>
      <c r="C10" s="18">
        <v>100</v>
      </c>
      <c r="D10" s="26">
        <v>914053455</v>
      </c>
      <c r="E10" s="26">
        <v>1931248</v>
      </c>
      <c r="F10" s="26" t="s">
        <v>10</v>
      </c>
      <c r="G10" s="26">
        <v>863000</v>
      </c>
      <c r="H10" s="26">
        <v>7727861</v>
      </c>
      <c r="I10" s="26">
        <v>2357326</v>
      </c>
      <c r="J10" s="26">
        <v>23934950</v>
      </c>
      <c r="K10" s="26">
        <v>22326415</v>
      </c>
      <c r="L10" s="26">
        <v>26087820</v>
      </c>
      <c r="M10" s="26">
        <v>10579532</v>
      </c>
      <c r="N10" s="26">
        <v>172578498</v>
      </c>
      <c r="O10" s="26">
        <v>523505776</v>
      </c>
      <c r="P10" s="26">
        <v>10523534</v>
      </c>
      <c r="Q10" s="26">
        <v>356375772</v>
      </c>
    </row>
    <row r="11" spans="1:17" ht="10.5" customHeight="1">
      <c r="A11" s="9" t="s">
        <v>40</v>
      </c>
      <c r="B11" s="23">
        <v>2092834941</v>
      </c>
      <c r="C11" s="18">
        <v>100</v>
      </c>
      <c r="D11" s="26">
        <v>958617684</v>
      </c>
      <c r="E11" s="26">
        <v>2038248</v>
      </c>
      <c r="F11" s="26" t="s">
        <v>10</v>
      </c>
      <c r="G11" s="26">
        <v>1456000</v>
      </c>
      <c r="H11" s="26">
        <v>6893119</v>
      </c>
      <c r="I11" s="26">
        <v>2259787</v>
      </c>
      <c r="J11" s="26" t="s">
        <v>10</v>
      </c>
      <c r="K11" s="26">
        <v>21495820</v>
      </c>
      <c r="L11" s="26">
        <v>27379900</v>
      </c>
      <c r="M11" s="26">
        <v>10021263</v>
      </c>
      <c r="N11" s="26">
        <v>176338909</v>
      </c>
      <c r="O11" s="26">
        <v>518950093</v>
      </c>
      <c r="P11" s="26">
        <v>10451014</v>
      </c>
      <c r="Q11" s="26">
        <v>356933104</v>
      </c>
    </row>
    <row r="12" spans="1:17" ht="10.5" customHeight="1">
      <c r="A12" s="33" t="s">
        <v>41</v>
      </c>
      <c r="B12" s="24">
        <v>2103199236</v>
      </c>
      <c r="C12" s="19">
        <v>100</v>
      </c>
      <c r="D12" s="27">
        <v>984447940</v>
      </c>
      <c r="E12" s="27">
        <v>2266248</v>
      </c>
      <c r="F12" s="27">
        <v>72957</v>
      </c>
      <c r="G12" s="27">
        <v>2644920</v>
      </c>
      <c r="H12" s="27">
        <v>6372406</v>
      </c>
      <c r="I12" s="27">
        <v>2312264</v>
      </c>
      <c r="J12" s="27" t="s">
        <v>10</v>
      </c>
      <c r="K12" s="27">
        <v>20609328</v>
      </c>
      <c r="L12" s="27">
        <v>16207736</v>
      </c>
      <c r="M12" s="27">
        <v>9331058</v>
      </c>
      <c r="N12" s="27">
        <v>178474179</v>
      </c>
      <c r="O12" s="27">
        <v>511364138</v>
      </c>
      <c r="P12" s="27">
        <v>10077050</v>
      </c>
      <c r="Q12" s="27">
        <v>359019012</v>
      </c>
    </row>
    <row r="13" spans="1:17" ht="10.5" customHeight="1">
      <c r="A13" s="3"/>
      <c r="B13" s="17"/>
      <c r="C13" s="18"/>
      <c r="D13" s="13"/>
      <c r="E13" s="13"/>
      <c r="F13" s="13"/>
      <c r="G13" s="13"/>
      <c r="H13" s="13"/>
      <c r="I13" s="13"/>
      <c r="J13" s="13"/>
      <c r="K13" s="13"/>
      <c r="L13" s="13"/>
      <c r="M13" s="13"/>
      <c r="N13" s="13"/>
      <c r="O13" s="13"/>
      <c r="P13" s="13"/>
      <c r="Q13" s="13"/>
    </row>
    <row r="14" spans="1:17" ht="10.5" customHeight="1">
      <c r="A14" s="8" t="s">
        <v>11</v>
      </c>
      <c r="B14" s="20">
        <v>100</v>
      </c>
      <c r="C14" s="16" t="s">
        <v>10</v>
      </c>
      <c r="D14" s="16">
        <v>46.8</v>
      </c>
      <c r="E14" s="16">
        <v>0.1</v>
      </c>
      <c r="F14" s="16">
        <v>0</v>
      </c>
      <c r="G14" s="16">
        <v>0.1</v>
      </c>
      <c r="H14" s="16">
        <v>0.3</v>
      </c>
      <c r="I14" s="16">
        <v>0.1</v>
      </c>
      <c r="J14" s="16" t="s">
        <v>10</v>
      </c>
      <c r="K14" s="16">
        <v>1</v>
      </c>
      <c r="L14" s="16">
        <v>0.8</v>
      </c>
      <c r="M14" s="16">
        <v>0.4</v>
      </c>
      <c r="N14" s="16">
        <v>8.5</v>
      </c>
      <c r="O14" s="16">
        <v>24.3</v>
      </c>
      <c r="P14" s="16">
        <v>0.5</v>
      </c>
      <c r="Q14" s="16">
        <v>17.100000000000001</v>
      </c>
    </row>
    <row r="15" spans="1:17" ht="10.5" customHeight="1">
      <c r="A15" s="11"/>
      <c r="B15" s="21"/>
      <c r="C15" s="10"/>
      <c r="D15" s="10"/>
      <c r="E15" s="10"/>
      <c r="F15" s="10"/>
      <c r="G15" s="18"/>
      <c r="H15" s="10"/>
      <c r="I15" s="10"/>
      <c r="J15" s="10"/>
      <c r="K15" s="10"/>
      <c r="L15" s="10"/>
      <c r="M15" s="10"/>
      <c r="N15" s="10"/>
      <c r="O15" s="10"/>
      <c r="P15" s="10"/>
      <c r="Q15" s="10"/>
    </row>
    <row r="16" spans="1:17" ht="10.5" customHeight="1">
      <c r="A16" s="12" t="s">
        <v>12</v>
      </c>
      <c r="B16" s="23">
        <v>578730627</v>
      </c>
      <c r="C16" s="16">
        <v>27.5</v>
      </c>
      <c r="D16" s="26">
        <v>203122448</v>
      </c>
      <c r="E16" s="26" t="s">
        <v>10</v>
      </c>
      <c r="F16" s="26" t="s">
        <v>10</v>
      </c>
      <c r="G16" s="26">
        <v>989000</v>
      </c>
      <c r="H16" s="26">
        <v>3043049</v>
      </c>
      <c r="I16" s="26">
        <v>1385544</v>
      </c>
      <c r="J16" s="26" t="s">
        <v>10</v>
      </c>
      <c r="K16" s="26" t="s">
        <v>10</v>
      </c>
      <c r="L16" s="26" t="s">
        <v>10</v>
      </c>
      <c r="M16" s="26">
        <v>8516558</v>
      </c>
      <c r="N16" s="26">
        <v>71881274</v>
      </c>
      <c r="O16" s="26">
        <v>162557305</v>
      </c>
      <c r="P16" s="26">
        <v>22472</v>
      </c>
      <c r="Q16" s="26">
        <v>127212977</v>
      </c>
    </row>
    <row r="17" spans="1:17" ht="10.5" customHeight="1">
      <c r="A17" s="12" t="s">
        <v>35</v>
      </c>
      <c r="B17" s="23">
        <v>41485560</v>
      </c>
      <c r="C17" s="16">
        <v>2</v>
      </c>
      <c r="D17" s="26">
        <v>26598100</v>
      </c>
      <c r="E17" s="26" t="s">
        <v>10</v>
      </c>
      <c r="F17" s="26" t="s">
        <v>10</v>
      </c>
      <c r="G17" s="26">
        <v>1312000</v>
      </c>
      <c r="H17" s="26">
        <v>181000</v>
      </c>
      <c r="I17" s="26" t="s">
        <v>10</v>
      </c>
      <c r="J17" s="26" t="s">
        <v>10</v>
      </c>
      <c r="K17" s="26" t="s">
        <v>10</v>
      </c>
      <c r="L17" s="26" t="s">
        <v>10</v>
      </c>
      <c r="M17" s="26" t="s">
        <v>10</v>
      </c>
      <c r="N17" s="26">
        <v>3145000</v>
      </c>
      <c r="O17" s="26">
        <v>3690460</v>
      </c>
      <c r="P17" s="26">
        <v>265000</v>
      </c>
      <c r="Q17" s="26">
        <v>6294000</v>
      </c>
    </row>
    <row r="18" spans="1:17" ht="10.5" customHeight="1">
      <c r="A18" s="12" t="s">
        <v>13</v>
      </c>
      <c r="B18" s="23">
        <v>268106008</v>
      </c>
      <c r="C18" s="16">
        <v>12.7</v>
      </c>
      <c r="D18" s="26">
        <v>114458010</v>
      </c>
      <c r="E18" s="26" t="s">
        <v>10</v>
      </c>
      <c r="F18" s="26" t="s">
        <v>10</v>
      </c>
      <c r="G18" s="26" t="s">
        <v>10</v>
      </c>
      <c r="H18" s="26" t="s">
        <v>10</v>
      </c>
      <c r="I18" s="26" t="s">
        <v>10</v>
      </c>
      <c r="J18" s="26" t="s">
        <v>10</v>
      </c>
      <c r="K18" s="26" t="s">
        <v>10</v>
      </c>
      <c r="L18" s="26" t="s">
        <v>10</v>
      </c>
      <c r="M18" s="26">
        <v>61000</v>
      </c>
      <c r="N18" s="26" t="s">
        <v>10</v>
      </c>
      <c r="O18" s="26">
        <v>62448234</v>
      </c>
      <c r="P18" s="26">
        <v>4938254</v>
      </c>
      <c r="Q18" s="26">
        <v>86200510</v>
      </c>
    </row>
    <row r="19" spans="1:17" ht="10.5" customHeight="1">
      <c r="A19" s="12" t="s">
        <v>14</v>
      </c>
      <c r="B19" s="23">
        <v>1690000</v>
      </c>
      <c r="C19" s="16">
        <v>0.1</v>
      </c>
      <c r="D19" s="26">
        <v>1690000</v>
      </c>
      <c r="E19" s="26" t="s">
        <v>10</v>
      </c>
      <c r="F19" s="26" t="s">
        <v>10</v>
      </c>
      <c r="G19" s="26" t="s">
        <v>10</v>
      </c>
      <c r="H19" s="26" t="s">
        <v>10</v>
      </c>
      <c r="I19" s="26" t="s">
        <v>10</v>
      </c>
      <c r="J19" s="26" t="s">
        <v>10</v>
      </c>
      <c r="K19" s="26" t="s">
        <v>10</v>
      </c>
      <c r="L19" s="26" t="s">
        <v>10</v>
      </c>
      <c r="M19" s="26" t="s">
        <v>10</v>
      </c>
      <c r="N19" s="26" t="s">
        <v>10</v>
      </c>
      <c r="O19" s="26" t="s">
        <v>10</v>
      </c>
      <c r="P19" s="26" t="s">
        <v>10</v>
      </c>
      <c r="Q19" s="26" t="s">
        <v>10</v>
      </c>
    </row>
    <row r="20" spans="1:17" ht="10.5" customHeight="1">
      <c r="A20" s="12" t="s">
        <v>15</v>
      </c>
      <c r="B20" s="23">
        <v>2277168</v>
      </c>
      <c r="C20" s="16">
        <v>0.1</v>
      </c>
      <c r="D20" s="26" t="s">
        <v>10</v>
      </c>
      <c r="E20" s="26">
        <v>2266248</v>
      </c>
      <c r="F20" s="26" t="s">
        <v>10</v>
      </c>
      <c r="G20" s="26">
        <v>10920</v>
      </c>
      <c r="H20" s="26" t="s">
        <v>10</v>
      </c>
      <c r="I20" s="26" t="s">
        <v>10</v>
      </c>
      <c r="J20" s="26" t="s">
        <v>10</v>
      </c>
      <c r="K20" s="26" t="s">
        <v>10</v>
      </c>
      <c r="L20" s="26" t="s">
        <v>10</v>
      </c>
      <c r="M20" s="26" t="s">
        <v>10</v>
      </c>
      <c r="N20" s="26" t="s">
        <v>10</v>
      </c>
      <c r="O20" s="26" t="s">
        <v>10</v>
      </c>
      <c r="P20" s="26" t="s">
        <v>10</v>
      </c>
      <c r="Q20" s="26" t="s">
        <v>10</v>
      </c>
    </row>
    <row r="21" spans="1:17" ht="10.5" customHeight="1">
      <c r="A21" s="12" t="s">
        <v>16</v>
      </c>
      <c r="B21" s="23">
        <v>1570600</v>
      </c>
      <c r="C21" s="16">
        <v>0.1</v>
      </c>
      <c r="D21" s="26">
        <v>25600</v>
      </c>
      <c r="E21" s="26" t="s">
        <v>10</v>
      </c>
      <c r="F21" s="26" t="s">
        <v>10</v>
      </c>
      <c r="G21" s="26" t="s">
        <v>10</v>
      </c>
      <c r="H21" s="26" t="s">
        <v>10</v>
      </c>
      <c r="I21" s="26" t="s">
        <v>10</v>
      </c>
      <c r="J21" s="26" t="s">
        <v>10</v>
      </c>
      <c r="K21" s="26" t="s">
        <v>10</v>
      </c>
      <c r="L21" s="26">
        <v>505000</v>
      </c>
      <c r="M21" s="26" t="s">
        <v>10</v>
      </c>
      <c r="N21" s="26" t="s">
        <v>10</v>
      </c>
      <c r="O21" s="26">
        <v>1040000</v>
      </c>
      <c r="P21" s="26" t="s">
        <v>10</v>
      </c>
      <c r="Q21" s="26" t="s">
        <v>10</v>
      </c>
    </row>
    <row r="22" spans="1:17" ht="10.5" customHeight="1">
      <c r="A22" s="12" t="s">
        <v>17</v>
      </c>
      <c r="B22" s="23">
        <v>9000</v>
      </c>
      <c r="C22" s="16">
        <v>0</v>
      </c>
      <c r="D22" s="26">
        <v>9000</v>
      </c>
      <c r="E22" s="26" t="s">
        <v>10</v>
      </c>
      <c r="F22" s="26" t="s">
        <v>10</v>
      </c>
      <c r="G22" s="26" t="s">
        <v>10</v>
      </c>
      <c r="H22" s="26" t="s">
        <v>10</v>
      </c>
      <c r="I22" s="26" t="s">
        <v>10</v>
      </c>
      <c r="J22" s="26" t="s">
        <v>10</v>
      </c>
      <c r="K22" s="26" t="s">
        <v>10</v>
      </c>
      <c r="L22" s="26" t="s">
        <v>10</v>
      </c>
      <c r="M22" s="26" t="s">
        <v>10</v>
      </c>
      <c r="N22" s="26" t="s">
        <v>10</v>
      </c>
      <c r="O22" s="26" t="s">
        <v>10</v>
      </c>
      <c r="P22" s="26" t="s">
        <v>10</v>
      </c>
      <c r="Q22" s="26" t="s">
        <v>10</v>
      </c>
    </row>
    <row r="23" spans="1:17" ht="10.5" customHeight="1">
      <c r="A23" s="12" t="s">
        <v>18</v>
      </c>
      <c r="B23" s="23">
        <v>72957</v>
      </c>
      <c r="C23" s="16">
        <v>0</v>
      </c>
      <c r="D23" s="26" t="s">
        <v>10</v>
      </c>
      <c r="E23" s="26" t="s">
        <v>10</v>
      </c>
      <c r="F23" s="26">
        <v>72957</v>
      </c>
      <c r="G23" s="26" t="s">
        <v>10</v>
      </c>
      <c r="H23" s="26" t="s">
        <v>10</v>
      </c>
      <c r="I23" s="26" t="s">
        <v>10</v>
      </c>
      <c r="J23" s="26" t="s">
        <v>10</v>
      </c>
      <c r="K23" s="26" t="s">
        <v>10</v>
      </c>
      <c r="L23" s="26" t="s">
        <v>10</v>
      </c>
      <c r="M23" s="26" t="s">
        <v>10</v>
      </c>
      <c r="N23" s="26" t="s">
        <v>10</v>
      </c>
      <c r="O23" s="26" t="s">
        <v>10</v>
      </c>
      <c r="P23" s="26" t="s">
        <v>10</v>
      </c>
      <c r="Q23" s="26" t="s">
        <v>10</v>
      </c>
    </row>
    <row r="24" spans="1:17" ht="10.5" customHeight="1">
      <c r="A24" s="12" t="s">
        <v>19</v>
      </c>
      <c r="B24" s="23">
        <v>404003817</v>
      </c>
      <c r="C24" s="16">
        <v>19.2</v>
      </c>
      <c r="D24" s="26">
        <v>46364290</v>
      </c>
      <c r="E24" s="26" t="s">
        <v>10</v>
      </c>
      <c r="F24" s="26" t="s">
        <v>10</v>
      </c>
      <c r="G24" s="26">
        <v>333000</v>
      </c>
      <c r="H24" s="26">
        <v>2232357</v>
      </c>
      <c r="I24" s="26">
        <v>878229</v>
      </c>
      <c r="J24" s="26" t="s">
        <v>10</v>
      </c>
      <c r="K24" s="26">
        <v>20245198</v>
      </c>
      <c r="L24" s="26" t="s">
        <v>10</v>
      </c>
      <c r="M24" s="26">
        <v>44000</v>
      </c>
      <c r="N24" s="26">
        <v>72138845</v>
      </c>
      <c r="O24" s="26">
        <v>143879129</v>
      </c>
      <c r="P24" s="26">
        <v>1627364</v>
      </c>
      <c r="Q24" s="26">
        <v>116261405</v>
      </c>
    </row>
    <row r="25" spans="1:17" ht="10.5" customHeight="1">
      <c r="A25" s="12" t="s">
        <v>20</v>
      </c>
      <c r="B25" s="23">
        <v>357378130</v>
      </c>
      <c r="C25" s="16">
        <v>17</v>
      </c>
      <c r="D25" s="26">
        <v>211494250</v>
      </c>
      <c r="E25" s="26" t="s">
        <v>10</v>
      </c>
      <c r="F25" s="26" t="s">
        <v>10</v>
      </c>
      <c r="G25" s="26" t="s">
        <v>10</v>
      </c>
      <c r="H25" s="26" t="s">
        <v>10</v>
      </c>
      <c r="I25" s="26" t="s">
        <v>10</v>
      </c>
      <c r="J25" s="26" t="s">
        <v>10</v>
      </c>
      <c r="K25" s="26" t="s">
        <v>10</v>
      </c>
      <c r="L25" s="26" t="s">
        <v>10</v>
      </c>
      <c r="M25" s="26" t="s">
        <v>10</v>
      </c>
      <c r="N25" s="26">
        <v>27391000</v>
      </c>
      <c r="O25" s="26">
        <v>103387880</v>
      </c>
      <c r="P25" s="26" t="s">
        <v>10</v>
      </c>
      <c r="Q25" s="26">
        <v>15105000</v>
      </c>
    </row>
    <row r="26" spans="1:17" ht="10.5" customHeight="1">
      <c r="A26" s="14" t="s">
        <v>21</v>
      </c>
      <c r="B26" s="25">
        <v>447875369</v>
      </c>
      <c r="C26" s="22">
        <v>21.3</v>
      </c>
      <c r="D26" s="28">
        <v>380686242</v>
      </c>
      <c r="E26" s="28" t="s">
        <v>10</v>
      </c>
      <c r="F26" s="28" t="s">
        <v>10</v>
      </c>
      <c r="G26" s="28" t="s">
        <v>10</v>
      </c>
      <c r="H26" s="28">
        <v>916000</v>
      </c>
      <c r="I26" s="28">
        <v>48491</v>
      </c>
      <c r="J26" s="28" t="s">
        <v>10</v>
      </c>
      <c r="K26" s="28">
        <v>364130</v>
      </c>
      <c r="L26" s="28">
        <v>15702736</v>
      </c>
      <c r="M26" s="28">
        <v>709500</v>
      </c>
      <c r="N26" s="28">
        <v>3918060</v>
      </c>
      <c r="O26" s="28">
        <v>34361130</v>
      </c>
      <c r="P26" s="28">
        <v>3223960</v>
      </c>
      <c r="Q26" s="28">
        <v>7945120</v>
      </c>
    </row>
    <row r="27" spans="1:17">
      <c r="A27" s="15" t="s">
        <v>36</v>
      </c>
      <c r="B27" s="7"/>
      <c r="C27" s="7"/>
      <c r="D27" s="7"/>
      <c r="E27" s="7"/>
      <c r="F27" s="7"/>
      <c r="G27" s="7"/>
      <c r="H27" s="7"/>
      <c r="I27" s="7"/>
      <c r="J27" s="7"/>
      <c r="K27" s="7"/>
      <c r="L27" s="7"/>
      <c r="M27" s="7"/>
      <c r="N27" s="7"/>
      <c r="O27" s="7"/>
      <c r="P27" s="7"/>
      <c r="Q27" s="7"/>
    </row>
    <row r="28" spans="1:17">
      <c r="A28" s="15" t="s">
        <v>37</v>
      </c>
      <c r="B28" s="7"/>
      <c r="C28" s="7"/>
      <c r="D28" s="7"/>
      <c r="E28" s="7"/>
      <c r="F28" s="7"/>
      <c r="G28" s="7"/>
      <c r="H28" s="7"/>
      <c r="I28" s="7"/>
      <c r="J28" s="7"/>
      <c r="K28" s="7"/>
      <c r="L28" s="7"/>
      <c r="M28" s="7"/>
      <c r="N28" s="7"/>
      <c r="O28" s="7"/>
      <c r="P28" s="7"/>
      <c r="Q28" s="7"/>
    </row>
    <row r="29" spans="1:17">
      <c r="A29" s="15" t="s">
        <v>38</v>
      </c>
      <c r="B29" s="7"/>
      <c r="C29" s="7"/>
      <c r="D29" s="7"/>
      <c r="E29" s="7"/>
      <c r="F29" s="7"/>
      <c r="G29" s="7"/>
      <c r="H29" s="7"/>
      <c r="I29" s="7"/>
    </row>
  </sheetData>
  <mergeCells count="1">
    <mergeCell ref="A3:I3"/>
  </mergeCells>
  <phoneticPr fontId="4"/>
  <printOptions gridLinesSet="0"/>
  <pageMargins left="0.6692913385826772" right="0.6692913385826772" top="0.78740157480314965" bottom="0.86614173228346458" header="0" footer="0"/>
  <pageSetup paperSize="9" pageOrder="overThenDown" orientation="portrait" verticalDpi="0" r:id="rId1"/>
  <headerFooter alignWithMargins="0"/>
  <rowBreaks count="2" manualBreakCount="2">
    <brk id="74" max="65535" man="1"/>
    <brk id="148" max="655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1A424-013F-467B-8077-18817A0764F3}">
  <dimension ref="A1:I82"/>
  <sheetViews>
    <sheetView zoomScaleNormal="100" zoomScaleSheetLayoutView="100" workbookViewId="0"/>
  </sheetViews>
  <sheetFormatPr defaultRowHeight="13.5"/>
  <cols>
    <col min="1" max="1" width="12.85546875" style="393" customWidth="1"/>
    <col min="2" max="8" width="14" style="218" customWidth="1"/>
    <col min="9" max="16384" width="9.140625" style="218"/>
  </cols>
  <sheetData>
    <row r="1" spans="1:9" s="393" customFormat="1" ht="13.5" customHeight="1">
      <c r="A1" s="398" t="s">
        <v>260</v>
      </c>
      <c r="B1" s="398"/>
      <c r="C1" s="398"/>
      <c r="D1" s="398"/>
      <c r="E1" s="398"/>
    </row>
    <row r="2" spans="1:9" s="333" customFormat="1" ht="10.5" customHeight="1">
      <c r="A2" s="332"/>
      <c r="B2" s="332"/>
      <c r="C2" s="332"/>
      <c r="D2" s="332"/>
      <c r="E2" s="332"/>
      <c r="F2" s="332"/>
      <c r="G2" s="332"/>
      <c r="H2" s="332"/>
      <c r="I2" s="332"/>
    </row>
    <row r="3" spans="1:9" s="333" customFormat="1">
      <c r="A3" s="397" t="s">
        <v>168</v>
      </c>
      <c r="B3" s="397"/>
      <c r="C3" s="397"/>
      <c r="D3" s="397"/>
      <c r="E3" s="397"/>
      <c r="F3" s="397"/>
      <c r="G3" s="397"/>
      <c r="H3" s="397"/>
      <c r="I3" s="334"/>
    </row>
    <row r="4" spans="1:9" s="333" customFormat="1" ht="10.5" customHeight="1">
      <c r="A4" s="332"/>
      <c r="B4" s="332"/>
      <c r="C4" s="332"/>
      <c r="D4" s="332"/>
      <c r="E4" s="332"/>
      <c r="F4" s="332"/>
      <c r="G4" s="332"/>
      <c r="H4" s="332"/>
      <c r="I4" s="334"/>
    </row>
    <row r="5" spans="1:9" ht="10.5" customHeight="1">
      <c r="A5" s="335" t="s">
        <v>388</v>
      </c>
      <c r="H5" s="219" t="s">
        <v>176</v>
      </c>
    </row>
    <row r="6" spans="1:9" s="287" customFormat="1" ht="36" customHeight="1">
      <c r="A6" s="220" t="s">
        <v>154</v>
      </c>
      <c r="B6" s="486" t="s">
        <v>166</v>
      </c>
      <c r="C6" s="487"/>
      <c r="D6" s="221" t="s">
        <v>165</v>
      </c>
      <c r="E6" s="331" t="s">
        <v>164</v>
      </c>
      <c r="F6" s="86" t="s">
        <v>322</v>
      </c>
      <c r="G6" s="223" t="s">
        <v>162</v>
      </c>
      <c r="H6" s="223" t="s">
        <v>396</v>
      </c>
    </row>
    <row r="7" spans="1:9" ht="6" customHeight="1">
      <c r="A7" s="336"/>
      <c r="B7" s="226"/>
      <c r="E7" s="227"/>
      <c r="F7" s="228"/>
      <c r="H7" s="337"/>
    </row>
    <row r="8" spans="1:9" ht="10.5" customHeight="1">
      <c r="A8" s="399" t="s">
        <v>412</v>
      </c>
      <c r="C8" s="341">
        <v>2140152865</v>
      </c>
      <c r="D8" s="339">
        <v>100</v>
      </c>
      <c r="E8" s="340">
        <v>1294062301</v>
      </c>
      <c r="F8" s="341">
        <v>3125191</v>
      </c>
      <c r="G8" s="342">
        <v>0</v>
      </c>
      <c r="H8" s="342">
        <v>7015845</v>
      </c>
    </row>
    <row r="9" spans="1:9" ht="10.5" customHeight="1">
      <c r="A9" s="400" t="s">
        <v>409</v>
      </c>
      <c r="B9" s="401"/>
      <c r="C9" s="341">
        <v>2126553078</v>
      </c>
      <c r="D9" s="339">
        <v>100</v>
      </c>
      <c r="E9" s="340">
        <v>1305041014</v>
      </c>
      <c r="F9" s="341">
        <v>2925098</v>
      </c>
      <c r="G9" s="342">
        <v>0</v>
      </c>
      <c r="H9" s="342">
        <v>0</v>
      </c>
    </row>
    <row r="10" spans="1:9" ht="10.5" customHeight="1">
      <c r="A10" s="400" t="s">
        <v>410</v>
      </c>
      <c r="B10" s="401"/>
      <c r="C10" s="341">
        <v>2131811783</v>
      </c>
      <c r="D10" s="339">
        <v>100</v>
      </c>
      <c r="E10" s="340">
        <v>1331104397</v>
      </c>
      <c r="F10" s="341">
        <v>2640611</v>
      </c>
      <c r="G10" s="342">
        <v>1125000</v>
      </c>
      <c r="H10" s="342">
        <v>0</v>
      </c>
    </row>
    <row r="11" spans="1:9" ht="10.5" customHeight="1">
      <c r="A11" s="400" t="s">
        <v>413</v>
      </c>
      <c r="B11" s="401"/>
      <c r="C11" s="341">
        <v>2123688903</v>
      </c>
      <c r="D11" s="339">
        <v>100</v>
      </c>
      <c r="E11" s="340">
        <v>1342382597</v>
      </c>
      <c r="F11" s="341">
        <v>2451927</v>
      </c>
      <c r="G11" s="342">
        <v>0</v>
      </c>
      <c r="H11" s="342">
        <v>0</v>
      </c>
    </row>
    <row r="12" spans="1:9" s="403" customFormat="1" ht="10.5" customHeight="1">
      <c r="A12" s="402" t="s">
        <v>414</v>
      </c>
      <c r="B12" s="488">
        <f>SUM(C16:C26)</f>
        <v>2133971497</v>
      </c>
      <c r="C12" s="489"/>
      <c r="D12" s="345">
        <f>SUM(D16:D26)</f>
        <v>99.994472443573542</v>
      </c>
      <c r="E12" s="348">
        <f>SUM(E16:E26)</f>
        <v>1358878785.49</v>
      </c>
      <c r="F12" s="348">
        <f t="shared" ref="F12" si="0">SUM(F16:F26)</f>
        <v>2451927.4670000002</v>
      </c>
      <c r="G12" s="348">
        <v>0</v>
      </c>
      <c r="H12" s="348">
        <v>0</v>
      </c>
    </row>
    <row r="13" spans="1:9" ht="6" customHeight="1">
      <c r="A13" s="349"/>
      <c r="B13" s="350"/>
      <c r="C13" s="351"/>
      <c r="D13" s="339"/>
      <c r="E13" s="352"/>
      <c r="F13" s="353"/>
      <c r="G13" s="354"/>
      <c r="H13" s="354"/>
    </row>
    <row r="14" spans="1:9" s="303" customFormat="1" ht="10.5" customHeight="1">
      <c r="A14" s="355" t="s">
        <v>72</v>
      </c>
      <c r="B14" s="404"/>
      <c r="C14" s="405">
        <v>100</v>
      </c>
      <c r="D14" s="356"/>
      <c r="E14" s="357">
        <f>E12/$B$12*100</f>
        <v>63.678394364702243</v>
      </c>
      <c r="F14" s="357">
        <f>F12/$B$12*100</f>
        <v>0.11489972900045724</v>
      </c>
      <c r="G14" s="357">
        <f>G12/$B$12*100</f>
        <v>0</v>
      </c>
      <c r="H14" s="357">
        <v>0</v>
      </c>
    </row>
    <row r="15" spans="1:9" ht="6" customHeight="1">
      <c r="A15" s="358"/>
      <c r="B15" s="359"/>
      <c r="C15" s="360"/>
      <c r="D15" s="339"/>
      <c r="E15" s="352"/>
      <c r="F15" s="353"/>
      <c r="G15" s="353"/>
      <c r="H15" s="354"/>
    </row>
    <row r="16" spans="1:9" ht="10.5" customHeight="1">
      <c r="A16" s="361" t="s">
        <v>71</v>
      </c>
      <c r="B16" s="362"/>
      <c r="C16" s="340">
        <v>52478334</v>
      </c>
      <c r="D16" s="339">
        <v>2.5006634060241688</v>
      </c>
      <c r="E16" s="363">
        <v>4397221.0420000004</v>
      </c>
      <c r="F16" s="364">
        <v>0</v>
      </c>
      <c r="G16" s="364">
        <v>0</v>
      </c>
      <c r="H16" s="365">
        <v>0</v>
      </c>
    </row>
    <row r="17" spans="1:8" ht="10.5" customHeight="1">
      <c r="A17" s="361" t="s">
        <v>35</v>
      </c>
      <c r="B17" s="362"/>
      <c r="C17" s="340">
        <v>214141872</v>
      </c>
      <c r="D17" s="339">
        <v>10.204148956190759</v>
      </c>
      <c r="E17" s="363">
        <v>84793639.982999995</v>
      </c>
      <c r="F17" s="364">
        <v>0</v>
      </c>
      <c r="G17" s="364">
        <v>0</v>
      </c>
      <c r="H17" s="365">
        <v>0</v>
      </c>
    </row>
    <row r="18" spans="1:8" ht="10.5" customHeight="1">
      <c r="A18" s="361" t="s">
        <v>173</v>
      </c>
      <c r="B18" s="362"/>
      <c r="C18" s="340">
        <v>44573507</v>
      </c>
      <c r="D18" s="339">
        <v>2.1239877182928626</v>
      </c>
      <c r="E18" s="363">
        <v>7785541.4900000002</v>
      </c>
      <c r="F18" s="364">
        <v>0</v>
      </c>
      <c r="G18" s="364">
        <v>0</v>
      </c>
      <c r="H18" s="365">
        <v>0</v>
      </c>
    </row>
    <row r="19" spans="1:8" ht="10.5" customHeight="1">
      <c r="A19" s="361" t="s">
        <v>172</v>
      </c>
      <c r="B19" s="362"/>
      <c r="C19" s="340">
        <v>62823</v>
      </c>
      <c r="D19" s="339">
        <v>2.9935794622144769E-3</v>
      </c>
      <c r="E19" s="363">
        <v>62822.555</v>
      </c>
      <c r="F19" s="364">
        <v>0</v>
      </c>
      <c r="G19" s="364">
        <v>0</v>
      </c>
      <c r="H19" s="365">
        <v>0</v>
      </c>
    </row>
    <row r="20" spans="1:8" ht="10.5" customHeight="1">
      <c r="A20" s="361" t="s">
        <v>299</v>
      </c>
      <c r="B20" s="362"/>
      <c r="C20" s="340">
        <v>970</v>
      </c>
      <c r="D20" s="339">
        <v>4.6221808048845558E-5</v>
      </c>
      <c r="E20" s="363">
        <v>970</v>
      </c>
      <c r="F20" s="363">
        <v>0</v>
      </c>
      <c r="G20" s="363">
        <v>0</v>
      </c>
      <c r="H20" s="365">
        <v>0</v>
      </c>
    </row>
    <row r="21" spans="1:8" ht="10.5" customHeight="1">
      <c r="A21" s="361" t="s">
        <v>15</v>
      </c>
      <c r="B21" s="362"/>
      <c r="C21" s="340">
        <v>2451927</v>
      </c>
      <c r="D21" s="339">
        <v>0.11683765023645989</v>
      </c>
      <c r="E21" s="363">
        <v>0</v>
      </c>
      <c r="F21" s="366">
        <v>2451927.4670000002</v>
      </c>
      <c r="G21" s="366">
        <v>0</v>
      </c>
      <c r="H21" s="365">
        <v>0</v>
      </c>
    </row>
    <row r="22" spans="1:8" ht="10.5" customHeight="1">
      <c r="A22" s="361" t="s">
        <v>16</v>
      </c>
      <c r="B22" s="362"/>
      <c r="C22" s="340">
        <v>2709296</v>
      </c>
      <c r="D22" s="339">
        <v>0.12910160327421616</v>
      </c>
      <c r="E22" s="363">
        <v>2709295.9029999999</v>
      </c>
      <c r="F22" s="364">
        <v>0</v>
      </c>
      <c r="G22" s="364">
        <v>0</v>
      </c>
      <c r="H22" s="365">
        <v>0</v>
      </c>
    </row>
    <row r="23" spans="1:8" ht="10.5" customHeight="1">
      <c r="A23" s="361" t="s">
        <v>18</v>
      </c>
      <c r="B23" s="367"/>
      <c r="C23" s="368">
        <v>0</v>
      </c>
      <c r="D23" s="368">
        <v>0</v>
      </c>
      <c r="E23" s="363">
        <v>0</v>
      </c>
      <c r="F23" s="364">
        <v>0</v>
      </c>
      <c r="G23" s="364">
        <v>0</v>
      </c>
      <c r="H23" s="365">
        <v>0</v>
      </c>
    </row>
    <row r="24" spans="1:8" ht="10.5" customHeight="1">
      <c r="A24" s="369" t="s">
        <v>171</v>
      </c>
      <c r="B24" s="362"/>
      <c r="C24" s="340">
        <v>239535690</v>
      </c>
      <c r="D24" s="339">
        <v>11.414198640420869</v>
      </c>
      <c r="E24" s="363">
        <v>58412817.016999997</v>
      </c>
      <c r="F24" s="364">
        <v>0</v>
      </c>
      <c r="G24" s="364">
        <v>0</v>
      </c>
      <c r="H24" s="365">
        <v>0</v>
      </c>
    </row>
    <row r="25" spans="1:8" ht="10.5" customHeight="1">
      <c r="A25" s="361" t="s">
        <v>68</v>
      </c>
      <c r="B25" s="362"/>
      <c r="C25" s="340">
        <v>1046014641</v>
      </c>
      <c r="D25" s="339">
        <v>49.844008164993753</v>
      </c>
      <c r="E25" s="363">
        <f>756047413.5+1</f>
        <v>756047414.5</v>
      </c>
      <c r="F25" s="364">
        <v>0</v>
      </c>
      <c r="G25" s="364">
        <v>0</v>
      </c>
      <c r="H25" s="365">
        <v>0</v>
      </c>
    </row>
    <row r="26" spans="1:8" ht="10.5" customHeight="1">
      <c r="A26" s="361" t="s">
        <v>264</v>
      </c>
      <c r="B26" s="362"/>
      <c r="C26" s="340">
        <f>496607438+35395000-1</f>
        <v>532002437</v>
      </c>
      <c r="D26" s="339">
        <v>23.658486502870193</v>
      </c>
      <c r="E26" s="363">
        <f>409274063+35395000</f>
        <v>444669063</v>
      </c>
      <c r="F26" s="364">
        <v>0</v>
      </c>
      <c r="G26" s="364">
        <v>0</v>
      </c>
      <c r="H26" s="365">
        <v>0</v>
      </c>
    </row>
    <row r="27" spans="1:8" ht="6" customHeight="1">
      <c r="A27" s="361"/>
      <c r="B27" s="226"/>
      <c r="H27" s="370"/>
    </row>
    <row r="28" spans="1:8" s="287" customFormat="1" ht="36" customHeight="1">
      <c r="A28" s="220" t="s">
        <v>154</v>
      </c>
      <c r="B28" s="221" t="s">
        <v>402</v>
      </c>
      <c r="C28" s="221" t="s">
        <v>403</v>
      </c>
      <c r="D28" s="221" t="s">
        <v>159</v>
      </c>
      <c r="E28" s="221" t="s">
        <v>158</v>
      </c>
      <c r="F28" s="221" t="s">
        <v>157</v>
      </c>
      <c r="G28" s="221" t="s">
        <v>156</v>
      </c>
      <c r="H28" s="84" t="s">
        <v>118</v>
      </c>
    </row>
    <row r="29" spans="1:8" ht="6" customHeight="1">
      <c r="A29" s="336"/>
      <c r="B29" s="371"/>
      <c r="C29" s="372"/>
      <c r="D29" s="373"/>
      <c r="G29" s="228"/>
      <c r="H29" s="81"/>
    </row>
    <row r="30" spans="1:8" ht="10.5" customHeight="1">
      <c r="A30" s="399" t="s">
        <v>412</v>
      </c>
      <c r="B30" s="374">
        <v>4357119</v>
      </c>
      <c r="C30" s="342">
        <v>6716774</v>
      </c>
      <c r="D30" s="342">
        <v>1530790</v>
      </c>
      <c r="E30" s="342">
        <v>1349303</v>
      </c>
      <c r="F30" s="375">
        <v>270396</v>
      </c>
      <c r="G30" s="342">
        <v>774462</v>
      </c>
      <c r="H30" s="376">
        <v>21743250</v>
      </c>
    </row>
    <row r="31" spans="1:8" ht="10.5" customHeight="1">
      <c r="A31" s="400" t="s">
        <v>409</v>
      </c>
      <c r="B31" s="374">
        <v>0</v>
      </c>
      <c r="C31" s="342">
        <v>0</v>
      </c>
      <c r="D31" s="342">
        <v>4336994</v>
      </c>
      <c r="E31" s="342">
        <v>4210835</v>
      </c>
      <c r="F31" s="375">
        <v>253344</v>
      </c>
      <c r="G31" s="342">
        <v>342227</v>
      </c>
      <c r="H31" s="376">
        <v>18419500</v>
      </c>
    </row>
    <row r="32" spans="1:8" ht="10.5" customHeight="1">
      <c r="A32" s="400" t="s">
        <v>410</v>
      </c>
      <c r="B32" s="374">
        <v>0</v>
      </c>
      <c r="C32" s="342">
        <v>0</v>
      </c>
      <c r="D32" s="342">
        <v>6508633</v>
      </c>
      <c r="E32" s="342">
        <v>5963240</v>
      </c>
      <c r="F32" s="375">
        <v>236030</v>
      </c>
      <c r="G32" s="342">
        <v>4001</v>
      </c>
      <c r="H32" s="376">
        <v>15069750</v>
      </c>
    </row>
    <row r="33" spans="1:8" ht="10.5" customHeight="1">
      <c r="A33" s="400" t="s">
        <v>413</v>
      </c>
      <c r="B33" s="374">
        <v>0</v>
      </c>
      <c r="C33" s="342">
        <v>0</v>
      </c>
      <c r="D33" s="342">
        <v>7394860</v>
      </c>
      <c r="E33" s="342">
        <v>7225125</v>
      </c>
      <c r="F33" s="375">
        <v>218449</v>
      </c>
      <c r="G33" s="342">
        <v>0</v>
      </c>
      <c r="H33" s="376">
        <v>13891000</v>
      </c>
    </row>
    <row r="34" spans="1:8" ht="10.5" customHeight="1">
      <c r="A34" s="402" t="s">
        <v>414</v>
      </c>
      <c r="B34" s="377">
        <v>0</v>
      </c>
      <c r="C34" s="348">
        <v>0</v>
      </c>
      <c r="D34" s="348">
        <f>SUM(D38:D48)</f>
        <v>9902009.3049999997</v>
      </c>
      <c r="E34" s="348">
        <f t="shared" ref="E34:G34" si="1">SUM(E38:E48)</f>
        <v>7147903.3719999995</v>
      </c>
      <c r="F34" s="348">
        <f t="shared" si="1"/>
        <v>212598.375</v>
      </c>
      <c r="G34" s="348">
        <f t="shared" si="1"/>
        <v>0</v>
      </c>
      <c r="H34" s="348">
        <f>SUM(H38:H48)</f>
        <v>10166250</v>
      </c>
    </row>
    <row r="35" spans="1:8" ht="6" customHeight="1">
      <c r="A35" s="349"/>
      <c r="B35" s="380"/>
      <c r="C35" s="354"/>
      <c r="D35" s="354"/>
      <c r="E35" s="354"/>
      <c r="F35" s="354"/>
      <c r="G35" s="354"/>
      <c r="H35" s="381"/>
    </row>
    <row r="36" spans="1:8" ht="10.5" customHeight="1">
      <c r="A36" s="382" t="s">
        <v>155</v>
      </c>
      <c r="B36" s="383">
        <v>0</v>
      </c>
      <c r="C36" s="357">
        <v>0</v>
      </c>
      <c r="D36" s="357">
        <f>D34/$B$12*100</f>
        <v>0.46401788022569823</v>
      </c>
      <c r="E36" s="357">
        <f>E34/$B$12*100</f>
        <v>0.33495777155640238</v>
      </c>
      <c r="F36" s="357">
        <f>F34/$B$12*100</f>
        <v>9.962568633127342E-3</v>
      </c>
      <c r="G36" s="357">
        <f>G34/$B$12*100</f>
        <v>0</v>
      </c>
      <c r="H36" s="357">
        <f>H34/$B$12*100</f>
        <v>0.47640045868897563</v>
      </c>
    </row>
    <row r="37" spans="1:8" ht="6" customHeight="1">
      <c r="A37" s="358"/>
      <c r="B37" s="380"/>
      <c r="C37" s="354"/>
      <c r="D37" s="354"/>
      <c r="E37" s="354"/>
      <c r="F37" s="354"/>
      <c r="G37" s="354"/>
      <c r="H37" s="381"/>
    </row>
    <row r="38" spans="1:8" ht="10.5" customHeight="1">
      <c r="A38" s="361" t="s">
        <v>71</v>
      </c>
      <c r="B38" s="384">
        <v>0</v>
      </c>
      <c r="C38" s="365">
        <v>0</v>
      </c>
      <c r="D38" s="365">
        <v>19219.917000000001</v>
      </c>
      <c r="E38" s="365">
        <v>98323.913</v>
      </c>
      <c r="F38" s="385">
        <v>38463.271000000001</v>
      </c>
      <c r="G38" s="364">
        <v>0</v>
      </c>
      <c r="H38" s="386">
        <v>0</v>
      </c>
    </row>
    <row r="39" spans="1:8" ht="10.5" customHeight="1">
      <c r="A39" s="361" t="s">
        <v>35</v>
      </c>
      <c r="B39" s="384">
        <v>0</v>
      </c>
      <c r="C39" s="365">
        <v>0</v>
      </c>
      <c r="D39" s="365">
        <v>462033.12</v>
      </c>
      <c r="E39" s="363">
        <v>0</v>
      </c>
      <c r="F39" s="365">
        <v>87274.866999999998</v>
      </c>
      <c r="G39" s="364">
        <v>0</v>
      </c>
      <c r="H39" s="386">
        <v>0</v>
      </c>
    </row>
    <row r="40" spans="1:8" ht="10.5" customHeight="1">
      <c r="A40" s="361" t="s">
        <v>173</v>
      </c>
      <c r="B40" s="384">
        <v>0</v>
      </c>
      <c r="C40" s="365">
        <v>0</v>
      </c>
      <c r="D40" s="364">
        <v>0</v>
      </c>
      <c r="E40" s="363">
        <v>0</v>
      </c>
      <c r="F40" s="364">
        <v>0</v>
      </c>
      <c r="G40" s="364">
        <v>0</v>
      </c>
      <c r="H40" s="386">
        <v>0</v>
      </c>
    </row>
    <row r="41" spans="1:8" ht="10.5" customHeight="1">
      <c r="A41" s="361" t="s">
        <v>172</v>
      </c>
      <c r="B41" s="384">
        <v>0</v>
      </c>
      <c r="C41" s="365">
        <v>0</v>
      </c>
      <c r="D41" s="364">
        <v>0</v>
      </c>
      <c r="E41" s="363">
        <v>0</v>
      </c>
      <c r="F41" s="364">
        <v>0</v>
      </c>
      <c r="G41" s="364">
        <v>0</v>
      </c>
      <c r="H41" s="386">
        <v>0</v>
      </c>
    </row>
    <row r="42" spans="1:8" ht="10.5" customHeight="1">
      <c r="A42" s="361" t="s">
        <v>299</v>
      </c>
      <c r="B42" s="384">
        <v>0</v>
      </c>
      <c r="C42" s="365">
        <v>0</v>
      </c>
      <c r="D42" s="364">
        <v>0</v>
      </c>
      <c r="E42" s="363">
        <v>0</v>
      </c>
      <c r="F42" s="364">
        <v>0</v>
      </c>
      <c r="G42" s="364">
        <v>0</v>
      </c>
      <c r="H42" s="386">
        <v>0</v>
      </c>
    </row>
    <row r="43" spans="1:8" ht="10.5" customHeight="1">
      <c r="A43" s="361" t="s">
        <v>15</v>
      </c>
      <c r="B43" s="384">
        <v>0</v>
      </c>
      <c r="C43" s="365">
        <v>0</v>
      </c>
      <c r="D43" s="364">
        <v>0</v>
      </c>
      <c r="E43" s="363">
        <v>0</v>
      </c>
      <c r="F43" s="364">
        <v>0</v>
      </c>
      <c r="G43" s="364">
        <v>0</v>
      </c>
      <c r="H43" s="386">
        <v>0</v>
      </c>
    </row>
    <row r="44" spans="1:8" ht="10.5" customHeight="1">
      <c r="A44" s="361" t="s">
        <v>16</v>
      </c>
      <c r="B44" s="384">
        <v>0</v>
      </c>
      <c r="C44" s="365">
        <v>0</v>
      </c>
      <c r="D44" s="364">
        <v>0</v>
      </c>
      <c r="E44" s="363">
        <v>0</v>
      </c>
      <c r="F44" s="364">
        <v>0</v>
      </c>
      <c r="G44" s="364">
        <v>0</v>
      </c>
      <c r="H44" s="386">
        <v>0</v>
      </c>
    </row>
    <row r="45" spans="1:8" ht="10.5" customHeight="1">
      <c r="A45" s="361" t="s">
        <v>18</v>
      </c>
      <c r="B45" s="384">
        <v>0</v>
      </c>
      <c r="C45" s="365">
        <v>0</v>
      </c>
      <c r="D45" s="364">
        <v>0</v>
      </c>
      <c r="E45" s="363">
        <v>0</v>
      </c>
      <c r="F45" s="364">
        <v>0</v>
      </c>
      <c r="G45" s="364">
        <v>0</v>
      </c>
      <c r="H45" s="386">
        <v>0</v>
      </c>
    </row>
    <row r="46" spans="1:8" ht="10.5" customHeight="1">
      <c r="A46" s="369" t="s">
        <v>171</v>
      </c>
      <c r="B46" s="384">
        <v>0</v>
      </c>
      <c r="C46" s="365">
        <v>0</v>
      </c>
      <c r="D46" s="365">
        <v>5347117.2680000002</v>
      </c>
      <c r="E46" s="365">
        <v>6080868.4589999998</v>
      </c>
      <c r="F46" s="385">
        <v>86860.236999999994</v>
      </c>
      <c r="G46" s="364">
        <v>0</v>
      </c>
      <c r="H46" s="386">
        <v>0</v>
      </c>
    </row>
    <row r="47" spans="1:8" ht="10.5" customHeight="1">
      <c r="A47" s="361" t="s">
        <v>68</v>
      </c>
      <c r="B47" s="384">
        <v>0</v>
      </c>
      <c r="C47" s="365">
        <v>0</v>
      </c>
      <c r="D47" s="365">
        <v>0</v>
      </c>
      <c r="E47" s="365">
        <v>9600</v>
      </c>
      <c r="F47" s="363">
        <v>0</v>
      </c>
      <c r="G47" s="364">
        <v>0</v>
      </c>
      <c r="H47" s="386">
        <v>0</v>
      </c>
    </row>
    <row r="48" spans="1:8" ht="10.5" customHeight="1">
      <c r="A48" s="361" t="s">
        <v>264</v>
      </c>
      <c r="B48" s="384">
        <v>0</v>
      </c>
      <c r="C48" s="365">
        <v>0</v>
      </c>
      <c r="D48" s="364">
        <v>4073639</v>
      </c>
      <c r="E48" s="364">
        <v>959111</v>
      </c>
      <c r="F48" s="365">
        <v>0</v>
      </c>
      <c r="G48" s="364">
        <v>0</v>
      </c>
      <c r="H48" s="386">
        <v>10166250</v>
      </c>
    </row>
    <row r="49" spans="1:8" ht="6" customHeight="1">
      <c r="A49" s="361"/>
      <c r="B49" s="387"/>
      <c r="G49" s="370"/>
      <c r="H49" s="70"/>
    </row>
    <row r="50" spans="1:8" s="287" customFormat="1" ht="36" customHeight="1">
      <c r="A50" s="220" t="s">
        <v>154</v>
      </c>
      <c r="B50" s="221" t="s">
        <v>247</v>
      </c>
      <c r="C50" s="221" t="s">
        <v>150</v>
      </c>
      <c r="D50" s="221" t="s">
        <v>149</v>
      </c>
      <c r="E50" s="221" t="s">
        <v>148</v>
      </c>
      <c r="F50" s="388" t="s">
        <v>147</v>
      </c>
    </row>
    <row r="51" spans="1:8" ht="6" customHeight="1">
      <c r="A51" s="336"/>
      <c r="B51" s="389"/>
    </row>
    <row r="52" spans="1:8" ht="10.5" customHeight="1">
      <c r="A52" s="399" t="s">
        <v>412</v>
      </c>
      <c r="B52" s="374">
        <v>13013162</v>
      </c>
      <c r="C52" s="342">
        <v>155873829</v>
      </c>
      <c r="D52" s="342">
        <v>301404279</v>
      </c>
      <c r="E52" s="342">
        <v>5380327</v>
      </c>
      <c r="F52" s="342">
        <v>323535837</v>
      </c>
    </row>
    <row r="53" spans="1:8" ht="10.5" customHeight="1">
      <c r="A53" s="400" t="s">
        <v>409</v>
      </c>
      <c r="B53" s="374">
        <v>11049340</v>
      </c>
      <c r="C53" s="342">
        <v>165835816</v>
      </c>
      <c r="D53" s="342">
        <v>294944553</v>
      </c>
      <c r="E53" s="342">
        <v>4356184</v>
      </c>
      <c r="F53" s="342">
        <v>314838173</v>
      </c>
    </row>
    <row r="54" spans="1:8" ht="10.5" customHeight="1">
      <c r="A54" s="400" t="s">
        <v>410</v>
      </c>
      <c r="B54" s="374">
        <v>9608823</v>
      </c>
      <c r="C54" s="342">
        <v>163810762</v>
      </c>
      <c r="D54" s="342">
        <v>281364443</v>
      </c>
      <c r="E54" s="342">
        <v>4657798</v>
      </c>
      <c r="F54" s="342">
        <v>309718295</v>
      </c>
    </row>
    <row r="55" spans="1:8" ht="10.5" customHeight="1">
      <c r="A55" s="400" t="s">
        <v>413</v>
      </c>
      <c r="B55" s="374">
        <v>8516868</v>
      </c>
      <c r="C55" s="342">
        <v>160140762</v>
      </c>
      <c r="D55" s="342">
        <v>269877297</v>
      </c>
      <c r="E55" s="342">
        <v>5257885</v>
      </c>
      <c r="F55" s="342">
        <v>306332133</v>
      </c>
    </row>
    <row r="56" spans="1:8" ht="10.5" customHeight="1">
      <c r="A56" s="402" t="s">
        <v>414</v>
      </c>
      <c r="B56" s="377">
        <f>SUM(B60:B70)</f>
        <v>9389992.6459999997</v>
      </c>
      <c r="C56" s="348">
        <f>SUM(C60:C70)</f>
        <v>158004864.37900001</v>
      </c>
      <c r="D56" s="348">
        <f t="shared" ref="D56:F56" si="2">SUM(D60:D70)</f>
        <v>261029687.98100001</v>
      </c>
      <c r="E56" s="348">
        <f t="shared" si="2"/>
        <v>6504306.7280000001</v>
      </c>
      <c r="F56" s="348">
        <f t="shared" si="2"/>
        <v>310283171.62900001</v>
      </c>
    </row>
    <row r="57" spans="1:8" ht="6" customHeight="1">
      <c r="A57" s="349"/>
      <c r="B57" s="380"/>
      <c r="C57" s="354"/>
      <c r="D57" s="354"/>
      <c r="E57" s="354"/>
      <c r="F57" s="354"/>
    </row>
    <row r="58" spans="1:8" ht="10.5" customHeight="1">
      <c r="A58" s="382" t="s">
        <v>72</v>
      </c>
      <c r="B58" s="383">
        <f>B56/$B$12*100</f>
        <v>0.44002427676286815</v>
      </c>
      <c r="C58" s="357">
        <f>C56/$B$12*100</f>
        <v>7.4042631122827984</v>
      </c>
      <c r="D58" s="357">
        <f>D56/$B$12*100</f>
        <v>12.23210752102187</v>
      </c>
      <c r="E58" s="357">
        <f>E56/$B$12*100</f>
        <v>0.30479820077934244</v>
      </c>
      <c r="F58" s="357">
        <f>F56/$B$12*100</f>
        <v>14.540174133778509</v>
      </c>
    </row>
    <row r="59" spans="1:8" ht="6" customHeight="1">
      <c r="A59" s="358"/>
      <c r="B59" s="380"/>
      <c r="C59" s="354"/>
      <c r="D59" s="354"/>
      <c r="E59" s="354"/>
      <c r="F59" s="354"/>
    </row>
    <row r="60" spans="1:8" ht="12" customHeight="1">
      <c r="A60" s="361" t="s">
        <v>71</v>
      </c>
      <c r="B60" s="384">
        <v>303758.28399999999</v>
      </c>
      <c r="C60" s="365">
        <v>13425772.471999999</v>
      </c>
      <c r="D60" s="365">
        <v>11286500.189999999</v>
      </c>
      <c r="E60" s="364">
        <v>0</v>
      </c>
      <c r="F60" s="365">
        <v>22909075.408</v>
      </c>
    </row>
    <row r="61" spans="1:8" ht="10.5" customHeight="1">
      <c r="A61" s="361" t="s">
        <v>35</v>
      </c>
      <c r="B61" s="390">
        <v>0</v>
      </c>
      <c r="C61" s="365">
        <v>45892248.277000003</v>
      </c>
      <c r="D61" s="365">
        <v>64133933.273999996</v>
      </c>
      <c r="E61" s="365">
        <v>760004.89099999995</v>
      </c>
      <c r="F61" s="365">
        <v>18012737.256999999</v>
      </c>
    </row>
    <row r="62" spans="1:8" ht="10.5" customHeight="1">
      <c r="A62" s="361" t="s">
        <v>173</v>
      </c>
      <c r="B62" s="384">
        <v>0</v>
      </c>
      <c r="C62" s="364">
        <v>0</v>
      </c>
      <c r="D62" s="365">
        <v>22170074.151000001</v>
      </c>
      <c r="E62" s="365">
        <v>150972.62</v>
      </c>
      <c r="F62" s="365">
        <v>14466918.785</v>
      </c>
    </row>
    <row r="63" spans="1:8" ht="10.5" customHeight="1">
      <c r="A63" s="361" t="s">
        <v>172</v>
      </c>
      <c r="B63" s="390">
        <v>0</v>
      </c>
      <c r="C63" s="364">
        <v>0</v>
      </c>
      <c r="D63" s="364">
        <v>0</v>
      </c>
      <c r="E63" s="364">
        <v>0</v>
      </c>
      <c r="F63" s="364">
        <v>0</v>
      </c>
    </row>
    <row r="64" spans="1:8" ht="11.25" customHeight="1">
      <c r="A64" s="361" t="s">
        <v>299</v>
      </c>
      <c r="B64" s="390">
        <v>0</v>
      </c>
      <c r="C64" s="364">
        <v>0</v>
      </c>
      <c r="D64" s="364">
        <v>0</v>
      </c>
      <c r="E64" s="364">
        <v>0</v>
      </c>
      <c r="F64" s="364">
        <v>0</v>
      </c>
    </row>
    <row r="65" spans="1:9" ht="12.75" customHeight="1">
      <c r="A65" s="361" t="s">
        <v>15</v>
      </c>
      <c r="B65" s="390">
        <v>0</v>
      </c>
      <c r="C65" s="364">
        <v>0</v>
      </c>
      <c r="D65" s="364">
        <v>0</v>
      </c>
      <c r="E65" s="364">
        <v>0</v>
      </c>
      <c r="F65" s="364">
        <v>0</v>
      </c>
    </row>
    <row r="66" spans="1:9" ht="11.25" customHeight="1">
      <c r="A66" s="361" t="s">
        <v>16</v>
      </c>
      <c r="B66" s="390">
        <v>0</v>
      </c>
      <c r="C66" s="364">
        <v>0</v>
      </c>
      <c r="D66" s="364">
        <v>0</v>
      </c>
      <c r="E66" s="364">
        <v>0</v>
      </c>
      <c r="F66" s="364">
        <v>0</v>
      </c>
    </row>
    <row r="67" spans="1:9" ht="10.5" customHeight="1">
      <c r="A67" s="361" t="s">
        <v>18</v>
      </c>
      <c r="B67" s="390">
        <v>0</v>
      </c>
      <c r="C67" s="364">
        <v>0</v>
      </c>
      <c r="D67" s="364">
        <v>0</v>
      </c>
      <c r="E67" s="364">
        <v>0</v>
      </c>
      <c r="F67" s="364">
        <v>0</v>
      </c>
    </row>
    <row r="68" spans="1:9" ht="10.5" customHeight="1">
      <c r="A68" s="369" t="s">
        <v>171</v>
      </c>
      <c r="B68" s="391">
        <v>4520452.3619999997</v>
      </c>
      <c r="C68" s="365">
        <v>26545628.629999999</v>
      </c>
      <c r="D68" s="365">
        <v>68209456.569999993</v>
      </c>
      <c r="E68" s="365">
        <v>3329.2170000000001</v>
      </c>
      <c r="F68" s="365">
        <v>70329160.179000005</v>
      </c>
    </row>
    <row r="69" spans="1:9" ht="10.5" customHeight="1">
      <c r="A69" s="361" t="s">
        <v>68</v>
      </c>
      <c r="B69" s="390">
        <v>0</v>
      </c>
      <c r="C69" s="365">
        <v>72019000</v>
      </c>
      <c r="D69" s="365">
        <v>86970626.796000004</v>
      </c>
      <c r="E69" s="365">
        <v>0</v>
      </c>
      <c r="F69" s="365">
        <v>130968000</v>
      </c>
    </row>
    <row r="70" spans="1:9" ht="13.5" customHeight="1">
      <c r="A70" s="361" t="s">
        <v>264</v>
      </c>
      <c r="B70" s="384">
        <v>4565782</v>
      </c>
      <c r="C70" s="365">
        <v>122215</v>
      </c>
      <c r="D70" s="365">
        <v>8259097</v>
      </c>
      <c r="E70" s="366">
        <v>5590000</v>
      </c>
      <c r="F70" s="365">
        <v>53597280</v>
      </c>
    </row>
    <row r="71" spans="1:9" ht="6.75" customHeight="1">
      <c r="A71" s="392"/>
      <c r="B71" s="387"/>
      <c r="C71" s="370"/>
      <c r="D71" s="370"/>
      <c r="E71" s="370"/>
      <c r="F71" s="370"/>
      <c r="H71" s="297"/>
    </row>
    <row r="72" spans="1:9" ht="10.5" customHeight="1">
      <c r="A72" s="393" t="s">
        <v>415</v>
      </c>
      <c r="I72" s="297"/>
    </row>
    <row r="73" spans="1:9" ht="10.5" customHeight="1">
      <c r="A73" s="335" t="s">
        <v>404</v>
      </c>
      <c r="I73" s="297"/>
    </row>
    <row r="74" spans="1:9" ht="10.5" customHeight="1">
      <c r="A74" s="394" t="s">
        <v>405</v>
      </c>
    </row>
    <row r="75" spans="1:9" ht="10.5" customHeight="1">
      <c r="A75" s="394" t="s">
        <v>406</v>
      </c>
      <c r="H75" s="335"/>
      <c r="I75" s="335"/>
    </row>
    <row r="76" spans="1:9" ht="10.5" customHeight="1">
      <c r="A76" s="361"/>
    </row>
    <row r="77" spans="1:9" ht="10.5" customHeight="1">
      <c r="A77" s="335"/>
    </row>
    <row r="78" spans="1:9" ht="10.5" customHeight="1">
      <c r="C78" s="395"/>
    </row>
    <row r="79" spans="1:9" ht="10.5" customHeight="1">
      <c r="C79" s="395"/>
    </row>
    <row r="80" spans="1:9" ht="10.5" customHeight="1">
      <c r="C80" s="395"/>
    </row>
    <row r="81" spans="3:3" ht="10.5" customHeight="1">
      <c r="C81" s="395"/>
    </row>
    <row r="82" spans="3:3" ht="10.5" customHeight="1">
      <c r="C82" s="395"/>
    </row>
  </sheetData>
  <mergeCells count="2">
    <mergeCell ref="B6:C6"/>
    <mergeCell ref="B12:C12"/>
  </mergeCells>
  <phoneticPr fontId="14"/>
  <pageMargins left="0.7" right="0.7" top="0.75" bottom="0.75" header="0.3" footer="0.3"/>
  <pageSetup paperSize="9" scale="92" orientation="portrait" r:id="rId1"/>
  <headerFooter>
    <oddHeader xml:space="preserve">&amp;R&amp;F
</oddHeader>
  </headerFooter>
  <rowBreaks count="1" manualBreakCount="1">
    <brk id="75" max="7"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B4E8F-F82C-4AE9-9427-FE5DD4D5F16A}">
  <dimension ref="A1:M85"/>
  <sheetViews>
    <sheetView zoomScaleNormal="100" zoomScaleSheetLayoutView="100" workbookViewId="0"/>
  </sheetViews>
  <sheetFormatPr defaultRowHeight="13.5"/>
  <cols>
    <col min="1" max="1" width="12.85546875" style="393" customWidth="1"/>
    <col min="2" max="8" width="14" style="218" customWidth="1"/>
    <col min="9" max="10" width="9.140625" style="218"/>
    <col min="11" max="11" width="26.5703125" style="218" customWidth="1"/>
    <col min="12" max="16384" width="9.140625" style="218"/>
  </cols>
  <sheetData>
    <row r="1" spans="1:13" s="393" customFormat="1" ht="13.5" customHeight="1">
      <c r="A1" s="398" t="s">
        <v>260</v>
      </c>
      <c r="B1" s="398"/>
      <c r="C1" s="398"/>
      <c r="D1" s="398"/>
      <c r="E1" s="398"/>
    </row>
    <row r="2" spans="1:13" s="393" customFormat="1" ht="10.5" customHeight="1"/>
    <row r="3" spans="1:13" s="333" customFormat="1">
      <c r="A3" s="397" t="s">
        <v>168</v>
      </c>
      <c r="B3" s="397"/>
      <c r="C3" s="397"/>
      <c r="D3" s="397"/>
      <c r="E3" s="397"/>
      <c r="F3" s="397"/>
      <c r="G3" s="397"/>
      <c r="H3" s="397"/>
      <c r="I3" s="334"/>
      <c r="J3" s="334"/>
      <c r="K3" s="334"/>
      <c r="L3" s="334"/>
      <c r="M3" s="334"/>
    </row>
    <row r="4" spans="1:13" s="333" customFormat="1" ht="10.5" customHeight="1">
      <c r="A4" s="332"/>
      <c r="B4" s="332"/>
      <c r="C4" s="332"/>
      <c r="D4" s="332"/>
      <c r="E4" s="332"/>
      <c r="F4" s="332"/>
      <c r="G4" s="332"/>
      <c r="H4" s="332"/>
      <c r="I4" s="334"/>
      <c r="J4" s="334"/>
      <c r="K4" s="334"/>
      <c r="L4" s="334"/>
      <c r="M4" s="334"/>
    </row>
    <row r="5" spans="1:13" ht="10.5" customHeight="1">
      <c r="A5" s="335" t="s">
        <v>388</v>
      </c>
      <c r="H5" s="219" t="s">
        <v>176</v>
      </c>
    </row>
    <row r="6" spans="1:13" s="287" customFormat="1" ht="36" customHeight="1">
      <c r="A6" s="220" t="s">
        <v>154</v>
      </c>
      <c r="B6" s="486" t="s">
        <v>166</v>
      </c>
      <c r="C6" s="487"/>
      <c r="D6" s="221" t="s">
        <v>165</v>
      </c>
      <c r="E6" s="330" t="s">
        <v>164</v>
      </c>
      <c r="F6" s="86" t="s">
        <v>322</v>
      </c>
      <c r="G6" s="223" t="s">
        <v>162</v>
      </c>
      <c r="H6" s="223" t="s">
        <v>396</v>
      </c>
    </row>
    <row r="7" spans="1:13" ht="6" customHeight="1">
      <c r="A7" s="336"/>
      <c r="B7" s="226"/>
      <c r="E7" s="227"/>
      <c r="F7" s="228"/>
      <c r="H7" s="337"/>
    </row>
    <row r="8" spans="1:13" ht="10.5" customHeight="1">
      <c r="A8" s="338" t="s">
        <v>407</v>
      </c>
      <c r="B8" s="494">
        <v>2145113580</v>
      </c>
      <c r="C8" s="495"/>
      <c r="D8" s="339">
        <v>100</v>
      </c>
      <c r="E8" s="340">
        <v>1278856953</v>
      </c>
      <c r="F8" s="341">
        <v>3195248</v>
      </c>
      <c r="G8" s="342">
        <v>0</v>
      </c>
      <c r="H8" s="342">
        <v>6718346</v>
      </c>
    </row>
    <row r="9" spans="1:13" ht="10.5" customHeight="1">
      <c r="A9" s="343" t="s">
        <v>408</v>
      </c>
      <c r="B9" s="494">
        <v>2140152865</v>
      </c>
      <c r="C9" s="495"/>
      <c r="D9" s="339">
        <v>100</v>
      </c>
      <c r="E9" s="340">
        <v>1294062301</v>
      </c>
      <c r="F9" s="341">
        <v>3125191</v>
      </c>
      <c r="G9" s="342">
        <v>0</v>
      </c>
      <c r="H9" s="342">
        <v>7015845</v>
      </c>
    </row>
    <row r="10" spans="1:13" ht="10.5" customHeight="1">
      <c r="A10" s="343" t="s">
        <v>409</v>
      </c>
      <c r="B10" s="494">
        <v>2126553078</v>
      </c>
      <c r="C10" s="495"/>
      <c r="D10" s="339">
        <v>100</v>
      </c>
      <c r="E10" s="340">
        <v>1305041014</v>
      </c>
      <c r="F10" s="341">
        <v>2925098</v>
      </c>
      <c r="G10" s="342">
        <v>0</v>
      </c>
      <c r="H10" s="342">
        <v>0</v>
      </c>
    </row>
    <row r="11" spans="1:13" ht="10.5" customHeight="1">
      <c r="A11" s="343" t="s">
        <v>410</v>
      </c>
      <c r="B11" s="494">
        <v>2131811783</v>
      </c>
      <c r="C11" s="495"/>
      <c r="D11" s="339">
        <v>100</v>
      </c>
      <c r="E11" s="340">
        <v>1331104397</v>
      </c>
      <c r="F11" s="341">
        <v>2640611</v>
      </c>
      <c r="G11" s="342">
        <v>1125000</v>
      </c>
      <c r="H11" s="342">
        <v>0</v>
      </c>
    </row>
    <row r="12" spans="1:13" ht="10.5" customHeight="1">
      <c r="A12" s="344" t="s">
        <v>411</v>
      </c>
      <c r="B12" s="490">
        <v>2123688903</v>
      </c>
      <c r="C12" s="491"/>
      <c r="D12" s="345">
        <v>100</v>
      </c>
      <c r="E12" s="346">
        <v>1342382597</v>
      </c>
      <c r="F12" s="347">
        <v>2451927</v>
      </c>
      <c r="G12" s="348">
        <v>0</v>
      </c>
      <c r="H12" s="348">
        <v>0</v>
      </c>
    </row>
    <row r="13" spans="1:13" ht="6" customHeight="1">
      <c r="A13" s="349"/>
      <c r="B13" s="350"/>
      <c r="C13" s="351"/>
      <c r="D13" s="339"/>
      <c r="E13" s="352"/>
      <c r="F13" s="353"/>
      <c r="G13" s="354"/>
      <c r="H13" s="354"/>
    </row>
    <row r="14" spans="1:13" s="303" customFormat="1" ht="10.5" customHeight="1">
      <c r="A14" s="355" t="s">
        <v>72</v>
      </c>
      <c r="B14" s="492">
        <v>100</v>
      </c>
      <c r="C14" s="493"/>
      <c r="D14" s="356"/>
      <c r="E14" s="357">
        <v>63.209945431397919</v>
      </c>
      <c r="F14" s="357">
        <v>0.11545605684283693</v>
      </c>
      <c r="G14" s="357">
        <v>0</v>
      </c>
      <c r="H14" s="357">
        <v>0</v>
      </c>
    </row>
    <row r="15" spans="1:13" ht="6" customHeight="1">
      <c r="A15" s="358"/>
      <c r="B15" s="359"/>
      <c r="C15" s="360"/>
      <c r="D15" s="339"/>
      <c r="E15" s="352"/>
      <c r="F15" s="353"/>
      <c r="G15" s="342"/>
      <c r="H15" s="354"/>
    </row>
    <row r="16" spans="1:13" ht="10.5" customHeight="1">
      <c r="A16" s="361" t="s">
        <v>71</v>
      </c>
      <c r="B16" s="362"/>
      <c r="C16" s="340">
        <v>61856528</v>
      </c>
      <c r="D16" s="339">
        <v>2.9452082641473387</v>
      </c>
      <c r="E16" s="363">
        <v>5336946</v>
      </c>
      <c r="F16" s="364">
        <v>0</v>
      </c>
      <c r="G16" s="364">
        <v>0</v>
      </c>
      <c r="H16" s="365">
        <v>0</v>
      </c>
      <c r="K16" s="304"/>
    </row>
    <row r="17" spans="1:11" ht="10.5" customHeight="1">
      <c r="A17" s="361" t="s">
        <v>35</v>
      </c>
      <c r="B17" s="362"/>
      <c r="C17" s="340">
        <v>213301687</v>
      </c>
      <c r="D17" s="339">
        <v>10.156048437989517</v>
      </c>
      <c r="E17" s="363">
        <v>90040246</v>
      </c>
      <c r="F17" s="364">
        <v>0</v>
      </c>
      <c r="G17" s="364">
        <v>0</v>
      </c>
      <c r="H17" s="365">
        <v>0</v>
      </c>
      <c r="K17" s="304"/>
    </row>
    <row r="18" spans="1:11" ht="10.5" customHeight="1">
      <c r="A18" s="361" t="s">
        <v>173</v>
      </c>
      <c r="B18" s="362"/>
      <c r="C18" s="340">
        <v>52486933</v>
      </c>
      <c r="D18" s="339">
        <v>2.4990887058017068</v>
      </c>
      <c r="E18" s="363">
        <v>10076504</v>
      </c>
      <c r="F18" s="364">
        <v>0</v>
      </c>
      <c r="G18" s="364">
        <v>0</v>
      </c>
      <c r="H18" s="365">
        <v>0</v>
      </c>
      <c r="K18" s="304"/>
    </row>
    <row r="19" spans="1:11" ht="10.5" customHeight="1">
      <c r="A19" s="361" t="s">
        <v>172</v>
      </c>
      <c r="B19" s="362"/>
      <c r="C19" s="340">
        <v>88286</v>
      </c>
      <c r="D19" s="339">
        <v>4.2035881123252336E-3</v>
      </c>
      <c r="E19" s="363">
        <v>88286</v>
      </c>
      <c r="F19" s="364">
        <v>0</v>
      </c>
      <c r="G19" s="364">
        <v>0</v>
      </c>
      <c r="H19" s="365">
        <v>0</v>
      </c>
    </row>
    <row r="20" spans="1:11" ht="10.5" customHeight="1">
      <c r="A20" s="361" t="s">
        <v>299</v>
      </c>
      <c r="B20" s="362"/>
      <c r="C20" s="340">
        <v>1000</v>
      </c>
      <c r="D20" s="339">
        <v>4.7613540251788557E-5</v>
      </c>
      <c r="E20" s="363">
        <v>1000</v>
      </c>
      <c r="F20" s="363">
        <v>0</v>
      </c>
      <c r="G20" s="364">
        <v>0</v>
      </c>
      <c r="H20" s="365">
        <v>0</v>
      </c>
    </row>
    <row r="21" spans="1:11" ht="10.5" customHeight="1">
      <c r="A21" s="361" t="s">
        <v>15</v>
      </c>
      <c r="B21" s="362"/>
      <c r="C21" s="340">
        <v>2451927</v>
      </c>
      <c r="D21" s="339">
        <v>0.11674494714447045</v>
      </c>
      <c r="E21" s="363">
        <v>0</v>
      </c>
      <c r="F21" s="366">
        <v>2451927</v>
      </c>
      <c r="G21" s="364">
        <v>0</v>
      </c>
      <c r="H21" s="365">
        <v>0</v>
      </c>
    </row>
    <row r="22" spans="1:11" ht="10.5" customHeight="1">
      <c r="A22" s="361" t="s">
        <v>16</v>
      </c>
      <c r="B22" s="362"/>
      <c r="C22" s="340">
        <v>2991243</v>
      </c>
      <c r="D22" s="339">
        <v>0.14242367922029192</v>
      </c>
      <c r="E22" s="363">
        <v>2991243</v>
      </c>
      <c r="F22" s="364">
        <v>0</v>
      </c>
      <c r="G22" s="364">
        <v>0</v>
      </c>
      <c r="H22" s="365">
        <v>0</v>
      </c>
    </row>
    <row r="23" spans="1:11" ht="10.5" customHeight="1">
      <c r="A23" s="361" t="s">
        <v>18</v>
      </c>
      <c r="B23" s="367"/>
      <c r="C23" s="368">
        <v>0</v>
      </c>
      <c r="D23" s="368">
        <v>0</v>
      </c>
      <c r="E23" s="363">
        <v>0</v>
      </c>
      <c r="F23" s="364">
        <v>0</v>
      </c>
      <c r="G23" s="364">
        <v>0</v>
      </c>
      <c r="H23" s="365">
        <v>0</v>
      </c>
    </row>
    <row r="24" spans="1:11" ht="10.5" customHeight="1">
      <c r="A24" s="369" t="s">
        <v>171</v>
      </c>
      <c r="B24" s="362"/>
      <c r="C24" s="340">
        <v>249814271</v>
      </c>
      <c r="D24" s="339">
        <v>11.894541843968245</v>
      </c>
      <c r="E24" s="363">
        <v>59453506</v>
      </c>
      <c r="F24" s="364">
        <v>0</v>
      </c>
      <c r="G24" s="364">
        <v>0</v>
      </c>
      <c r="H24" s="365">
        <v>0</v>
      </c>
    </row>
    <row r="25" spans="1:11" ht="10.5" customHeight="1">
      <c r="A25" s="361" t="s">
        <v>68</v>
      </c>
      <c r="B25" s="362"/>
      <c r="C25" s="340">
        <v>1021048881</v>
      </c>
      <c r="D25" s="339">
        <v>48.615751970730393</v>
      </c>
      <c r="E25" s="363">
        <v>735826821</v>
      </c>
      <c r="F25" s="364">
        <v>0</v>
      </c>
      <c r="G25" s="364">
        <v>0</v>
      </c>
      <c r="H25" s="365">
        <v>0</v>
      </c>
    </row>
    <row r="26" spans="1:11" ht="10.5" customHeight="1">
      <c r="A26" s="361" t="s">
        <v>264</v>
      </c>
      <c r="B26" s="362"/>
      <c r="C26" s="340">
        <f>493814745+650400+1737003+5044000+18402000-1</f>
        <v>519648147</v>
      </c>
      <c r="D26" s="339">
        <v>23.625940949345459</v>
      </c>
      <c r="E26" s="363">
        <f>415122045+5044000+18402000</f>
        <v>438568045</v>
      </c>
      <c r="F26" s="364">
        <v>0</v>
      </c>
      <c r="G26" s="364">
        <v>0</v>
      </c>
      <c r="H26" s="365">
        <v>0</v>
      </c>
    </row>
    <row r="27" spans="1:11" ht="6" customHeight="1">
      <c r="A27" s="361"/>
      <c r="B27" s="226"/>
      <c r="H27" s="370"/>
    </row>
    <row r="28" spans="1:11" s="287" customFormat="1" ht="36" customHeight="1">
      <c r="A28" s="220" t="s">
        <v>154</v>
      </c>
      <c r="B28" s="221" t="s">
        <v>402</v>
      </c>
      <c r="C28" s="221" t="s">
        <v>403</v>
      </c>
      <c r="D28" s="221" t="s">
        <v>159</v>
      </c>
      <c r="E28" s="221" t="s">
        <v>158</v>
      </c>
      <c r="F28" s="221" t="s">
        <v>157</v>
      </c>
      <c r="G28" s="221" t="s">
        <v>156</v>
      </c>
      <c r="H28" s="84" t="s">
        <v>118</v>
      </c>
    </row>
    <row r="29" spans="1:11" ht="6" customHeight="1">
      <c r="A29" s="336"/>
      <c r="B29" s="371"/>
      <c r="C29" s="372"/>
      <c r="D29" s="373"/>
      <c r="G29" s="228"/>
      <c r="H29" s="81"/>
    </row>
    <row r="30" spans="1:11" ht="10.5" customHeight="1">
      <c r="A30" s="338" t="s">
        <v>407</v>
      </c>
      <c r="B30" s="374">
        <v>3475400</v>
      </c>
      <c r="C30" s="342">
        <v>6842480</v>
      </c>
      <c r="D30" s="342">
        <v>1443340</v>
      </c>
      <c r="E30" s="342">
        <v>804228</v>
      </c>
      <c r="F30" s="375">
        <v>287192</v>
      </c>
      <c r="G30" s="342">
        <v>1703847</v>
      </c>
      <c r="H30" s="376">
        <v>24724000</v>
      </c>
    </row>
    <row r="31" spans="1:11" ht="10.5" customHeight="1">
      <c r="A31" s="343" t="s">
        <v>408</v>
      </c>
      <c r="B31" s="374">
        <v>4357119</v>
      </c>
      <c r="C31" s="342">
        <v>6716774</v>
      </c>
      <c r="D31" s="342">
        <v>1530790</v>
      </c>
      <c r="E31" s="342">
        <v>1349303</v>
      </c>
      <c r="F31" s="375">
        <v>270396</v>
      </c>
      <c r="G31" s="342">
        <v>774462</v>
      </c>
      <c r="H31" s="376">
        <v>21743250</v>
      </c>
    </row>
    <row r="32" spans="1:11" ht="10.5" customHeight="1">
      <c r="A32" s="343" t="s">
        <v>409</v>
      </c>
      <c r="B32" s="374">
        <v>0</v>
      </c>
      <c r="C32" s="342">
        <v>0</v>
      </c>
      <c r="D32" s="342">
        <v>4336994</v>
      </c>
      <c r="E32" s="342">
        <v>4210835</v>
      </c>
      <c r="F32" s="375">
        <v>253344</v>
      </c>
      <c r="G32" s="342">
        <v>342227</v>
      </c>
      <c r="H32" s="376">
        <v>18419500</v>
      </c>
    </row>
    <row r="33" spans="1:8" ht="10.5" customHeight="1">
      <c r="A33" s="343" t="s">
        <v>410</v>
      </c>
      <c r="B33" s="374">
        <v>0</v>
      </c>
      <c r="C33" s="342">
        <v>0</v>
      </c>
      <c r="D33" s="342">
        <v>6508633</v>
      </c>
      <c r="E33" s="342">
        <v>5963240</v>
      </c>
      <c r="F33" s="375">
        <v>236030</v>
      </c>
      <c r="G33" s="342">
        <v>4001</v>
      </c>
      <c r="H33" s="376">
        <v>15069750</v>
      </c>
    </row>
    <row r="34" spans="1:8" ht="10.5" customHeight="1">
      <c r="A34" s="344" t="s">
        <v>411</v>
      </c>
      <c r="B34" s="377">
        <v>0</v>
      </c>
      <c r="C34" s="348">
        <v>0</v>
      </c>
      <c r="D34" s="348">
        <v>7394860</v>
      </c>
      <c r="E34" s="348">
        <v>7225125</v>
      </c>
      <c r="F34" s="378">
        <v>218449</v>
      </c>
      <c r="G34" s="348">
        <v>0</v>
      </c>
      <c r="H34" s="379">
        <v>13891000</v>
      </c>
    </row>
    <row r="35" spans="1:8" ht="6" customHeight="1">
      <c r="A35" s="349"/>
      <c r="B35" s="380"/>
      <c r="C35" s="354"/>
      <c r="D35" s="354"/>
      <c r="E35" s="354"/>
      <c r="F35" s="354"/>
      <c r="G35" s="354"/>
      <c r="H35" s="381"/>
    </row>
    <row r="36" spans="1:8" ht="10.5" customHeight="1">
      <c r="A36" s="382" t="s">
        <v>155</v>
      </c>
      <c r="B36" s="383">
        <v>0</v>
      </c>
      <c r="C36" s="357">
        <v>0</v>
      </c>
      <c r="D36" s="357">
        <v>0.34820823448255794</v>
      </c>
      <c r="E36" s="357">
        <v>0.34021577702981592</v>
      </c>
      <c r="F36" s="357">
        <v>1.028631051810565E-2</v>
      </c>
      <c r="G36" s="357">
        <v>0</v>
      </c>
      <c r="H36" s="357">
        <v>0.65409768730481288</v>
      </c>
    </row>
    <row r="37" spans="1:8" ht="6" customHeight="1">
      <c r="A37" s="358"/>
      <c r="B37" s="380"/>
      <c r="C37" s="354"/>
      <c r="D37" s="354"/>
      <c r="E37" s="354"/>
      <c r="F37" s="354"/>
      <c r="G37" s="354"/>
      <c r="H37" s="381"/>
    </row>
    <row r="38" spans="1:8" ht="10.5" customHeight="1">
      <c r="A38" s="361" t="s">
        <v>71</v>
      </c>
      <c r="B38" s="384">
        <v>0</v>
      </c>
      <c r="C38" s="365">
        <v>0</v>
      </c>
      <c r="D38" s="365">
        <f>25933</f>
        <v>25933</v>
      </c>
      <c r="E38" s="365">
        <v>147400</v>
      </c>
      <c r="F38" s="385">
        <v>41983</v>
      </c>
      <c r="G38" s="364">
        <v>0</v>
      </c>
      <c r="H38" s="386">
        <v>0</v>
      </c>
    </row>
    <row r="39" spans="1:8" ht="10.5" customHeight="1">
      <c r="A39" s="361" t="s">
        <v>35</v>
      </c>
      <c r="B39" s="384">
        <v>0</v>
      </c>
      <c r="C39" s="365">
        <v>0</v>
      </c>
      <c r="D39" s="365">
        <v>510995</v>
      </c>
      <c r="E39" s="363">
        <v>0</v>
      </c>
      <c r="F39" s="365">
        <v>94043</v>
      </c>
      <c r="G39" s="364">
        <v>0</v>
      </c>
      <c r="H39" s="386">
        <v>0</v>
      </c>
    </row>
    <row r="40" spans="1:8" ht="10.5" customHeight="1">
      <c r="A40" s="361" t="s">
        <v>173</v>
      </c>
      <c r="B40" s="384">
        <v>0</v>
      </c>
      <c r="C40" s="365">
        <v>0</v>
      </c>
      <c r="D40" s="364">
        <v>0</v>
      </c>
      <c r="E40" s="363">
        <v>0</v>
      </c>
      <c r="F40" s="364">
        <v>0</v>
      </c>
      <c r="G40" s="364">
        <v>0</v>
      </c>
      <c r="H40" s="386">
        <v>0</v>
      </c>
    </row>
    <row r="41" spans="1:8" ht="10.5" customHeight="1">
      <c r="A41" s="361" t="s">
        <v>172</v>
      </c>
      <c r="B41" s="384">
        <v>0</v>
      </c>
      <c r="C41" s="365">
        <v>0</v>
      </c>
      <c r="D41" s="364">
        <v>0</v>
      </c>
      <c r="E41" s="363">
        <v>0</v>
      </c>
      <c r="F41" s="364">
        <v>0</v>
      </c>
      <c r="G41" s="364">
        <v>0</v>
      </c>
      <c r="H41" s="386">
        <v>0</v>
      </c>
    </row>
    <row r="42" spans="1:8" ht="10.5" customHeight="1">
      <c r="A42" s="361" t="s">
        <v>299</v>
      </c>
      <c r="B42" s="384">
        <v>0</v>
      </c>
      <c r="C42" s="365">
        <v>0</v>
      </c>
      <c r="D42" s="364">
        <v>0</v>
      </c>
      <c r="E42" s="363">
        <v>0</v>
      </c>
      <c r="F42" s="364">
        <v>0</v>
      </c>
      <c r="G42" s="364">
        <v>0</v>
      </c>
      <c r="H42" s="386">
        <v>0</v>
      </c>
    </row>
    <row r="43" spans="1:8" ht="10.5" customHeight="1">
      <c r="A43" s="361" t="s">
        <v>15</v>
      </c>
      <c r="B43" s="384">
        <v>0</v>
      </c>
      <c r="C43" s="365">
        <v>0</v>
      </c>
      <c r="D43" s="364">
        <v>0</v>
      </c>
      <c r="E43" s="363">
        <v>0</v>
      </c>
      <c r="F43" s="364">
        <v>0</v>
      </c>
      <c r="G43" s="364">
        <v>0</v>
      </c>
      <c r="H43" s="386">
        <v>0</v>
      </c>
    </row>
    <row r="44" spans="1:8" ht="10.5" customHeight="1">
      <c r="A44" s="361" t="s">
        <v>16</v>
      </c>
      <c r="B44" s="384">
        <v>0</v>
      </c>
      <c r="C44" s="365">
        <v>0</v>
      </c>
      <c r="D44" s="364">
        <v>0</v>
      </c>
      <c r="E44" s="363">
        <v>0</v>
      </c>
      <c r="F44" s="364">
        <v>0</v>
      </c>
      <c r="G44" s="364">
        <v>0</v>
      </c>
      <c r="H44" s="386">
        <v>0</v>
      </c>
    </row>
    <row r="45" spans="1:8" ht="10.5" customHeight="1">
      <c r="A45" s="361" t="s">
        <v>18</v>
      </c>
      <c r="B45" s="384">
        <v>0</v>
      </c>
      <c r="C45" s="365">
        <v>0</v>
      </c>
      <c r="D45" s="364">
        <v>0</v>
      </c>
      <c r="E45" s="363">
        <v>0</v>
      </c>
      <c r="F45" s="364">
        <v>0</v>
      </c>
      <c r="G45" s="364">
        <v>0</v>
      </c>
      <c r="H45" s="386">
        <v>0</v>
      </c>
    </row>
    <row r="46" spans="1:8" ht="10.5" customHeight="1">
      <c r="A46" s="369" t="s">
        <v>171</v>
      </c>
      <c r="B46" s="384">
        <v>0</v>
      </c>
      <c r="C46" s="365">
        <v>0</v>
      </c>
      <c r="D46" s="365">
        <v>2662488</v>
      </c>
      <c r="E46" s="365">
        <v>6094225</v>
      </c>
      <c r="F46" s="385">
        <v>82423</v>
      </c>
      <c r="G46" s="364">
        <v>0</v>
      </c>
      <c r="H46" s="386">
        <v>0</v>
      </c>
    </row>
    <row r="47" spans="1:8" ht="10.5" customHeight="1">
      <c r="A47" s="361" t="s">
        <v>68</v>
      </c>
      <c r="B47" s="384">
        <v>0</v>
      </c>
      <c r="C47" s="365">
        <v>0</v>
      </c>
      <c r="D47" s="365">
        <v>0</v>
      </c>
      <c r="E47" s="365">
        <v>10500</v>
      </c>
      <c r="F47" s="363">
        <v>0</v>
      </c>
      <c r="G47" s="364">
        <v>0</v>
      </c>
      <c r="H47" s="386">
        <v>0</v>
      </c>
    </row>
    <row r="48" spans="1:8" ht="10.5" customHeight="1">
      <c r="A48" s="361" t="s">
        <v>264</v>
      </c>
      <c r="B48" s="384">
        <v>0</v>
      </c>
      <c r="C48" s="365">
        <v>0</v>
      </c>
      <c r="D48" s="364">
        <v>4195444</v>
      </c>
      <c r="E48" s="364">
        <v>973000</v>
      </c>
      <c r="F48" s="365">
        <v>0</v>
      </c>
      <c r="G48" s="364">
        <v>0</v>
      </c>
      <c r="H48" s="386">
        <v>13891000</v>
      </c>
    </row>
    <row r="49" spans="1:8" ht="6" customHeight="1">
      <c r="A49" s="361"/>
      <c r="B49" s="387"/>
      <c r="G49" s="370"/>
      <c r="H49" s="70"/>
    </row>
    <row r="50" spans="1:8" s="287" customFormat="1" ht="36" customHeight="1">
      <c r="A50" s="220" t="s">
        <v>154</v>
      </c>
      <c r="B50" s="221" t="s">
        <v>247</v>
      </c>
      <c r="C50" s="221" t="s">
        <v>150</v>
      </c>
      <c r="D50" s="221" t="s">
        <v>149</v>
      </c>
      <c r="E50" s="221" t="s">
        <v>148</v>
      </c>
      <c r="F50" s="388" t="s">
        <v>147</v>
      </c>
    </row>
    <row r="51" spans="1:8" ht="6" customHeight="1">
      <c r="A51" s="336"/>
      <c r="B51" s="389"/>
    </row>
    <row r="52" spans="1:8" ht="10.5" customHeight="1">
      <c r="A52" s="338" t="s">
        <v>407</v>
      </c>
      <c r="B52" s="374">
        <v>14801482</v>
      </c>
      <c r="C52" s="342">
        <v>154402521</v>
      </c>
      <c r="D52" s="342">
        <v>309778230</v>
      </c>
      <c r="E52" s="342">
        <v>6148131</v>
      </c>
      <c r="F52" s="342">
        <v>331932182</v>
      </c>
    </row>
    <row r="53" spans="1:8" ht="10.5" customHeight="1">
      <c r="A53" s="343" t="s">
        <v>408</v>
      </c>
      <c r="B53" s="374">
        <v>13013162</v>
      </c>
      <c r="C53" s="342">
        <v>155873829</v>
      </c>
      <c r="D53" s="342">
        <v>301404279</v>
      </c>
      <c r="E53" s="342">
        <v>5380327</v>
      </c>
      <c r="F53" s="342">
        <v>323535837</v>
      </c>
    </row>
    <row r="54" spans="1:8" ht="10.5" customHeight="1">
      <c r="A54" s="343" t="s">
        <v>409</v>
      </c>
      <c r="B54" s="374">
        <v>11049340</v>
      </c>
      <c r="C54" s="342">
        <v>165835816</v>
      </c>
      <c r="D54" s="342">
        <v>294944553</v>
      </c>
      <c r="E54" s="342">
        <v>4356184</v>
      </c>
      <c r="F54" s="342">
        <v>314838173</v>
      </c>
    </row>
    <row r="55" spans="1:8" ht="10.5" customHeight="1">
      <c r="A55" s="343" t="s">
        <v>410</v>
      </c>
      <c r="B55" s="374">
        <v>9608823</v>
      </c>
      <c r="C55" s="342">
        <v>163810762</v>
      </c>
      <c r="D55" s="342">
        <v>281364443</v>
      </c>
      <c r="E55" s="342">
        <v>4657798</v>
      </c>
      <c r="F55" s="342">
        <v>309718295</v>
      </c>
    </row>
    <row r="56" spans="1:8" ht="10.5" customHeight="1">
      <c r="A56" s="344" t="s">
        <v>411</v>
      </c>
      <c r="B56" s="377">
        <v>8516868</v>
      </c>
      <c r="C56" s="348">
        <v>160140762</v>
      </c>
      <c r="D56" s="348">
        <v>269877297</v>
      </c>
      <c r="E56" s="348">
        <v>5257885</v>
      </c>
      <c r="F56" s="348">
        <v>306332133</v>
      </c>
    </row>
    <row r="57" spans="1:8" ht="6" customHeight="1">
      <c r="A57" s="349"/>
      <c r="B57" s="380"/>
      <c r="C57" s="354"/>
      <c r="D57" s="354"/>
      <c r="E57" s="354"/>
      <c r="F57" s="354"/>
    </row>
    <row r="58" spans="1:8" ht="10.5" customHeight="1">
      <c r="A58" s="382" t="s">
        <v>72</v>
      </c>
      <c r="B58" s="383">
        <v>0.40104121512397028</v>
      </c>
      <c r="C58" s="357">
        <v>7.5406883770786211</v>
      </c>
      <c r="D58" s="357">
        <v>12.707948751446571</v>
      </c>
      <c r="E58" s="357">
        <v>0.24758261883836918</v>
      </c>
      <c r="F58" s="357">
        <v>14.424529539936421</v>
      </c>
    </row>
    <row r="59" spans="1:8" ht="6" customHeight="1">
      <c r="A59" s="358"/>
      <c r="B59" s="380"/>
      <c r="C59" s="354"/>
      <c r="D59" s="354"/>
      <c r="E59" s="354"/>
      <c r="F59" s="354"/>
    </row>
    <row r="60" spans="1:8" ht="12" customHeight="1">
      <c r="A60" s="361" t="s">
        <v>71</v>
      </c>
      <c r="B60" s="384">
        <v>392937</v>
      </c>
      <c r="C60" s="365">
        <v>15512757</v>
      </c>
      <c r="D60" s="365">
        <v>13498176</v>
      </c>
      <c r="E60" s="364">
        <v>0</v>
      </c>
      <c r="F60" s="365">
        <v>26900396</v>
      </c>
    </row>
    <row r="61" spans="1:8" ht="10.5" customHeight="1">
      <c r="A61" s="361" t="s">
        <v>35</v>
      </c>
      <c r="B61" s="390">
        <v>0</v>
      </c>
      <c r="C61" s="365">
        <v>44637998</v>
      </c>
      <c r="D61" s="365">
        <v>58000305</v>
      </c>
      <c r="E61" s="365">
        <f>884385</f>
        <v>884385</v>
      </c>
      <c r="F61" s="365">
        <v>19133715</v>
      </c>
    </row>
    <row r="62" spans="1:8" ht="10.5" customHeight="1">
      <c r="A62" s="361" t="s">
        <v>173</v>
      </c>
      <c r="B62" s="384">
        <v>0</v>
      </c>
      <c r="C62" s="364">
        <v>0</v>
      </c>
      <c r="D62" s="365">
        <v>25196648</v>
      </c>
      <c r="E62" s="365">
        <v>205364</v>
      </c>
      <c r="F62" s="365">
        <f>17008417</f>
        <v>17008417</v>
      </c>
    </row>
    <row r="63" spans="1:8" ht="10.5" customHeight="1">
      <c r="A63" s="361" t="s">
        <v>172</v>
      </c>
      <c r="B63" s="390">
        <v>0</v>
      </c>
      <c r="C63" s="364">
        <v>0</v>
      </c>
      <c r="D63" s="364">
        <v>0</v>
      </c>
      <c r="E63" s="364">
        <v>0</v>
      </c>
      <c r="F63" s="364">
        <v>0</v>
      </c>
    </row>
    <row r="64" spans="1:8" ht="11.25" customHeight="1">
      <c r="A64" s="361" t="s">
        <v>299</v>
      </c>
      <c r="B64" s="390">
        <v>0</v>
      </c>
      <c r="C64" s="364">
        <v>0</v>
      </c>
      <c r="D64" s="364">
        <v>0</v>
      </c>
      <c r="E64" s="364">
        <v>0</v>
      </c>
      <c r="F64" s="364">
        <v>0</v>
      </c>
    </row>
    <row r="65" spans="1:12" ht="12.75" customHeight="1">
      <c r="A65" s="361" t="s">
        <v>15</v>
      </c>
      <c r="B65" s="390">
        <v>0</v>
      </c>
      <c r="C65" s="364">
        <v>0</v>
      </c>
      <c r="D65" s="364">
        <v>0</v>
      </c>
      <c r="E65" s="364">
        <v>0</v>
      </c>
      <c r="F65" s="364">
        <v>0</v>
      </c>
    </row>
    <row r="66" spans="1:12" ht="11.25" customHeight="1">
      <c r="A66" s="361" t="s">
        <v>16</v>
      </c>
      <c r="B66" s="390">
        <v>0</v>
      </c>
      <c r="C66" s="364">
        <v>0</v>
      </c>
      <c r="D66" s="364">
        <v>0</v>
      </c>
      <c r="E66" s="364">
        <v>0</v>
      </c>
      <c r="F66" s="364">
        <v>0</v>
      </c>
    </row>
    <row r="67" spans="1:12" ht="10.5" customHeight="1">
      <c r="A67" s="361" t="s">
        <v>18</v>
      </c>
      <c r="B67" s="390">
        <v>0</v>
      </c>
      <c r="C67" s="364">
        <v>0</v>
      </c>
      <c r="D67" s="364">
        <v>0</v>
      </c>
      <c r="E67" s="364">
        <v>0</v>
      </c>
      <c r="F67" s="364">
        <v>0</v>
      </c>
    </row>
    <row r="68" spans="1:12" ht="10.5" customHeight="1">
      <c r="A68" s="369" t="s">
        <v>171</v>
      </c>
      <c r="B68" s="391">
        <v>5177209</v>
      </c>
      <c r="C68" s="365">
        <v>29625902</v>
      </c>
      <c r="D68" s="365">
        <v>73359597</v>
      </c>
      <c r="E68" s="365">
        <v>10136</v>
      </c>
      <c r="F68" s="365">
        <v>73348785</v>
      </c>
    </row>
    <row r="69" spans="1:12" ht="10.5" customHeight="1">
      <c r="A69" s="361" t="s">
        <v>68</v>
      </c>
      <c r="B69" s="390">
        <v>0</v>
      </c>
      <c r="C69" s="365">
        <v>70123000</v>
      </c>
      <c r="D69" s="365">
        <v>89461560</v>
      </c>
      <c r="E69" s="365">
        <v>0</v>
      </c>
      <c r="F69" s="365">
        <v>125627000</v>
      </c>
    </row>
    <row r="70" spans="1:12" ht="13.5" customHeight="1">
      <c r="A70" s="361" t="s">
        <v>264</v>
      </c>
      <c r="B70" s="384">
        <v>2946722</v>
      </c>
      <c r="C70" s="365">
        <v>241105</v>
      </c>
      <c r="D70" s="365">
        <v>10361011</v>
      </c>
      <c r="E70" s="366">
        <v>4158000</v>
      </c>
      <c r="F70" s="365">
        <v>44313820</v>
      </c>
    </row>
    <row r="71" spans="1:12" ht="6.75" customHeight="1">
      <c r="A71" s="392"/>
      <c r="B71" s="387"/>
      <c r="C71" s="370"/>
      <c r="D71" s="370"/>
      <c r="E71" s="370"/>
      <c r="F71" s="370"/>
      <c r="H71" s="297"/>
    </row>
    <row r="72" spans="1:12" ht="10.5" customHeight="1">
      <c r="A72" s="393" t="s">
        <v>170</v>
      </c>
      <c r="I72" s="297"/>
    </row>
    <row r="73" spans="1:12" ht="10.5" customHeight="1">
      <c r="A73" s="335" t="s">
        <v>404</v>
      </c>
      <c r="I73" s="297"/>
    </row>
    <row r="74" spans="1:12" ht="10.5" customHeight="1">
      <c r="A74" s="394" t="s">
        <v>405</v>
      </c>
    </row>
    <row r="75" spans="1:12" ht="10.5" customHeight="1">
      <c r="A75" s="394" t="s">
        <v>406</v>
      </c>
      <c r="H75" s="335"/>
      <c r="I75" s="335"/>
      <c r="J75" s="335"/>
      <c r="K75" s="335"/>
      <c r="L75" s="335"/>
    </row>
    <row r="76" spans="1:12" ht="10.5" customHeight="1">
      <c r="A76" s="361"/>
    </row>
    <row r="77" spans="1:12" ht="10.5" customHeight="1">
      <c r="A77" s="335"/>
    </row>
    <row r="78" spans="1:12" ht="10.5" customHeight="1"/>
    <row r="79" spans="1:12" ht="10.5" customHeight="1">
      <c r="C79" s="395"/>
    </row>
    <row r="80" spans="1:12" ht="10.5" customHeight="1">
      <c r="C80" s="396"/>
    </row>
    <row r="81" spans="3:3" ht="10.5" customHeight="1">
      <c r="C81" s="395"/>
    </row>
    <row r="82" spans="3:3" ht="10.5" customHeight="1">
      <c r="C82" s="395"/>
    </row>
    <row r="83" spans="3:3" ht="10.5" customHeight="1">
      <c r="C83" s="395"/>
    </row>
    <row r="84" spans="3:3" ht="10.5" customHeight="1">
      <c r="C84" s="395"/>
    </row>
    <row r="85" spans="3:3" ht="10.5" customHeight="1">
      <c r="C85" s="395"/>
    </row>
  </sheetData>
  <mergeCells count="7">
    <mergeCell ref="B12:C12"/>
    <mergeCell ref="B14:C14"/>
    <mergeCell ref="B6:C6"/>
    <mergeCell ref="B8:C8"/>
    <mergeCell ref="B9:C9"/>
    <mergeCell ref="B10:C10"/>
    <mergeCell ref="B11:C11"/>
  </mergeCells>
  <phoneticPr fontId="14"/>
  <pageMargins left="0.7" right="0.7" top="0.75" bottom="0.75" header="0.3" footer="0.3"/>
  <pageSetup paperSize="9" scale="92" orientation="portrait" r:id="rId1"/>
  <headerFooter>
    <oddHeader xml:space="preserve">&amp;R&amp;F
</oddHeader>
  </headerFooter>
  <rowBreaks count="1" manualBreakCount="1">
    <brk id="75"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66926-5226-42F0-9B4C-9CC085299131}">
  <dimension ref="A1:L81"/>
  <sheetViews>
    <sheetView zoomScaleNormal="100" zoomScaleSheetLayoutView="100" workbookViewId="0"/>
  </sheetViews>
  <sheetFormatPr defaultRowHeight="13.5"/>
  <cols>
    <col min="1" max="1" width="20.28515625" style="308" customWidth="1"/>
    <col min="2" max="8" width="14" style="218" customWidth="1"/>
    <col min="9" max="9" width="9.140625" style="218"/>
    <col min="10" max="10" width="26.5703125" style="218" customWidth="1"/>
    <col min="11" max="16384" width="9.140625" style="218"/>
  </cols>
  <sheetData>
    <row r="1" spans="1:12" s="4" customFormat="1" ht="13.5" customHeight="1">
      <c r="A1" s="190" t="s">
        <v>260</v>
      </c>
      <c r="B1" s="190"/>
      <c r="C1" s="190"/>
      <c r="D1" s="190"/>
      <c r="E1" s="190"/>
    </row>
    <row r="2" spans="1:12" s="301" customFormat="1" ht="10.5" customHeight="1">
      <c r="A2" s="329"/>
      <c r="B2" s="329"/>
      <c r="C2" s="329"/>
      <c r="D2" s="329"/>
      <c r="E2" s="329"/>
      <c r="F2" s="329"/>
      <c r="G2" s="329"/>
      <c r="H2" s="329"/>
      <c r="I2" s="329"/>
      <c r="J2" s="329"/>
    </row>
    <row r="3" spans="1:12" s="301" customFormat="1">
      <c r="A3" s="302" t="s">
        <v>168</v>
      </c>
      <c r="B3" s="302"/>
      <c r="C3" s="302"/>
      <c r="D3" s="302"/>
      <c r="E3" s="302"/>
      <c r="F3" s="302"/>
      <c r="G3" s="302"/>
      <c r="H3" s="302"/>
      <c r="I3" s="302"/>
      <c r="J3" s="302"/>
    </row>
    <row r="4" spans="1:12" s="301" customFormat="1" ht="10.5" customHeight="1">
      <c r="A4" s="300"/>
      <c r="B4" s="300"/>
      <c r="C4" s="300"/>
      <c r="D4" s="300"/>
      <c r="E4" s="300"/>
      <c r="F4" s="300"/>
      <c r="G4" s="300"/>
      <c r="H4" s="300"/>
      <c r="I4" s="302"/>
      <c r="J4" s="302"/>
      <c r="K4" s="302"/>
      <c r="L4" s="302"/>
    </row>
    <row r="5" spans="1:12" ht="10.5" customHeight="1">
      <c r="A5" s="217" t="s">
        <v>388</v>
      </c>
      <c r="H5" s="219" t="s">
        <v>176</v>
      </c>
    </row>
    <row r="6" spans="1:12" s="287" customFormat="1" ht="36" customHeight="1">
      <c r="A6" s="220" t="s">
        <v>154</v>
      </c>
      <c r="B6" s="486" t="s">
        <v>166</v>
      </c>
      <c r="C6" s="487"/>
      <c r="D6" s="221" t="s">
        <v>165</v>
      </c>
      <c r="E6" s="222" t="s">
        <v>164</v>
      </c>
      <c r="F6" s="86" t="s">
        <v>322</v>
      </c>
      <c r="G6" s="223" t="s">
        <v>162</v>
      </c>
      <c r="H6" s="224" t="s">
        <v>396</v>
      </c>
    </row>
    <row r="7" spans="1:12" ht="6" customHeight="1">
      <c r="A7" s="225"/>
      <c r="B7" s="226"/>
      <c r="E7" s="227"/>
      <c r="F7" s="228"/>
      <c r="G7" s="229"/>
      <c r="H7" s="230"/>
    </row>
    <row r="8" spans="1:12" ht="10.5" customHeight="1">
      <c r="A8" s="289" t="s">
        <v>397</v>
      </c>
      <c r="B8" s="500">
        <v>2150171939</v>
      </c>
      <c r="C8" s="501"/>
      <c r="D8" s="238">
        <v>100</v>
      </c>
      <c r="E8" s="325">
        <v>1261243341</v>
      </c>
      <c r="F8" s="235">
        <v>3195248</v>
      </c>
      <c r="G8" s="236">
        <v>0</v>
      </c>
      <c r="H8" s="236">
        <v>6690864</v>
      </c>
    </row>
    <row r="9" spans="1:12" ht="10.5" customHeight="1">
      <c r="A9" s="290" t="s">
        <v>398</v>
      </c>
      <c r="B9" s="500">
        <v>2145113580</v>
      </c>
      <c r="C9" s="501"/>
      <c r="D9" s="238">
        <v>100</v>
      </c>
      <c r="E9" s="325">
        <v>1278856953</v>
      </c>
      <c r="F9" s="235">
        <v>3195248</v>
      </c>
      <c r="G9" s="236">
        <v>0</v>
      </c>
      <c r="H9" s="236">
        <v>6718346</v>
      </c>
    </row>
    <row r="10" spans="1:12" ht="10.5" customHeight="1">
      <c r="A10" s="290" t="s">
        <v>399</v>
      </c>
      <c r="B10" s="500">
        <v>2140152865</v>
      </c>
      <c r="C10" s="501"/>
      <c r="D10" s="238">
        <v>100</v>
      </c>
      <c r="E10" s="325">
        <v>1294062301</v>
      </c>
      <c r="F10" s="235">
        <v>3125191</v>
      </c>
      <c r="G10" s="236">
        <v>0</v>
      </c>
      <c r="H10" s="236">
        <v>7015845</v>
      </c>
    </row>
    <row r="11" spans="1:12" s="291" customFormat="1" ht="10.5" customHeight="1">
      <c r="A11" s="290" t="s">
        <v>400</v>
      </c>
      <c r="B11" s="500">
        <v>2126553078</v>
      </c>
      <c r="C11" s="501"/>
      <c r="D11" s="238">
        <v>100</v>
      </c>
      <c r="E11" s="325">
        <v>1305041014</v>
      </c>
      <c r="F11" s="235">
        <v>2925098</v>
      </c>
      <c r="G11" s="236">
        <v>0</v>
      </c>
      <c r="H11" s="236">
        <v>0</v>
      </c>
    </row>
    <row r="12" spans="1:12" ht="10.5" customHeight="1">
      <c r="A12" s="316" t="s">
        <v>401</v>
      </c>
      <c r="B12" s="496">
        <v>2131811783</v>
      </c>
      <c r="C12" s="497"/>
      <c r="D12" s="318">
        <v>100</v>
      </c>
      <c r="E12" s="326">
        <v>1331104397</v>
      </c>
      <c r="F12" s="319">
        <v>2640611</v>
      </c>
      <c r="G12" s="320">
        <v>1125000</v>
      </c>
      <c r="H12" s="320">
        <v>0</v>
      </c>
    </row>
    <row r="13" spans="1:12" ht="6" customHeight="1">
      <c r="A13" s="245"/>
      <c r="B13" s="310"/>
      <c r="C13" s="311"/>
      <c r="D13" s="238"/>
      <c r="E13" s="312"/>
      <c r="F13" s="249"/>
      <c r="G13" s="250"/>
      <c r="H13" s="250"/>
    </row>
    <row r="14" spans="1:12" s="303" customFormat="1" ht="10.5" customHeight="1">
      <c r="A14" s="251" t="s">
        <v>72</v>
      </c>
      <c r="B14" s="498">
        <v>100</v>
      </c>
      <c r="C14" s="499"/>
      <c r="D14" s="241"/>
      <c r="E14" s="253">
        <v>62.440052523154662</v>
      </c>
      <c r="F14" s="253">
        <v>0.12386698586889272</v>
      </c>
      <c r="G14" s="253">
        <v>5.277201340996622E-2</v>
      </c>
      <c r="H14" s="253">
        <v>0</v>
      </c>
    </row>
    <row r="15" spans="1:12" ht="6" customHeight="1">
      <c r="A15" s="254"/>
      <c r="B15" s="313"/>
      <c r="C15" s="314"/>
      <c r="D15" s="238"/>
      <c r="E15" s="312"/>
      <c r="F15" s="249"/>
      <c r="G15" s="236"/>
      <c r="H15" s="250"/>
    </row>
    <row r="16" spans="1:12" ht="10.5" customHeight="1">
      <c r="A16" s="257" t="s">
        <v>71</v>
      </c>
      <c r="B16" s="324"/>
      <c r="C16" s="325">
        <v>71432755</v>
      </c>
      <c r="D16" s="238">
        <v>3.3508002709074058</v>
      </c>
      <c r="E16" s="258">
        <v>6725155</v>
      </c>
      <c r="F16" s="259">
        <v>0</v>
      </c>
      <c r="G16" s="259">
        <v>0</v>
      </c>
      <c r="H16" s="260">
        <v>0</v>
      </c>
      <c r="J16" s="304"/>
    </row>
    <row r="17" spans="1:10" ht="10.5" customHeight="1">
      <c r="A17" s="257" t="s">
        <v>35</v>
      </c>
      <c r="B17" s="324"/>
      <c r="C17" s="325">
        <v>209015152</v>
      </c>
      <c r="D17" s="238">
        <v>9.8045781370934471</v>
      </c>
      <c r="E17" s="258">
        <v>90455757</v>
      </c>
      <c r="F17" s="259">
        <v>0</v>
      </c>
      <c r="G17" s="259">
        <v>0</v>
      </c>
      <c r="H17" s="260">
        <v>0</v>
      </c>
      <c r="J17" s="304"/>
    </row>
    <row r="18" spans="1:10" ht="10.5" customHeight="1">
      <c r="A18" s="257" t="s">
        <v>173</v>
      </c>
      <c r="B18" s="324"/>
      <c r="C18" s="325">
        <v>61382465</v>
      </c>
      <c r="D18" s="238">
        <v>2.8793566809926951</v>
      </c>
      <c r="E18" s="258">
        <v>13438008</v>
      </c>
      <c r="F18" s="259">
        <v>0</v>
      </c>
      <c r="G18" s="259">
        <v>0</v>
      </c>
      <c r="H18" s="259">
        <v>0</v>
      </c>
      <c r="J18" s="304"/>
    </row>
    <row r="19" spans="1:10" ht="10.5" customHeight="1">
      <c r="A19" s="257" t="s">
        <v>172</v>
      </c>
      <c r="B19" s="324"/>
      <c r="C19" s="325">
        <v>145068</v>
      </c>
      <c r="D19" s="238">
        <v>6.8049159478728713E-3</v>
      </c>
      <c r="E19" s="258">
        <v>145068</v>
      </c>
      <c r="F19" s="259">
        <v>0</v>
      </c>
      <c r="G19" s="259">
        <v>0</v>
      </c>
      <c r="H19" s="259">
        <v>0</v>
      </c>
    </row>
    <row r="20" spans="1:10" ht="10.5" customHeight="1">
      <c r="A20" s="257" t="s">
        <v>299</v>
      </c>
      <c r="B20" s="324"/>
      <c r="C20" s="325">
        <v>1000</v>
      </c>
      <c r="D20" s="238">
        <v>4.6908456364414417E-5</v>
      </c>
      <c r="E20" s="258">
        <v>1000</v>
      </c>
      <c r="F20" s="258">
        <v>0</v>
      </c>
      <c r="G20" s="258">
        <v>0</v>
      </c>
      <c r="H20" s="258">
        <v>0</v>
      </c>
    </row>
    <row r="21" spans="1:10" ht="10.5" customHeight="1">
      <c r="A21" s="257" t="s">
        <v>15</v>
      </c>
      <c r="B21" s="324"/>
      <c r="C21" s="325">
        <v>2640611</v>
      </c>
      <c r="D21" s="238">
        <v>0.12386698586889272</v>
      </c>
      <c r="E21" s="258">
        <v>0</v>
      </c>
      <c r="F21" s="261">
        <v>2640611</v>
      </c>
      <c r="G21" s="259">
        <v>0</v>
      </c>
      <c r="H21" s="259">
        <v>0</v>
      </c>
    </row>
    <row r="22" spans="1:10" ht="10.5" customHeight="1">
      <c r="A22" s="257" t="s">
        <v>16</v>
      </c>
      <c r="B22" s="324"/>
      <c r="C22" s="325">
        <v>3273791</v>
      </c>
      <c r="D22" s="238">
        <v>0.15356848226971265</v>
      </c>
      <c r="E22" s="258">
        <v>3273791</v>
      </c>
      <c r="F22" s="259">
        <v>0</v>
      </c>
      <c r="G22" s="259">
        <v>0</v>
      </c>
      <c r="H22" s="259">
        <v>0</v>
      </c>
    </row>
    <row r="23" spans="1:10" ht="10.5" customHeight="1">
      <c r="A23" s="257" t="s">
        <v>18</v>
      </c>
      <c r="B23" s="327"/>
      <c r="C23" s="328">
        <v>1125000</v>
      </c>
      <c r="D23" s="238">
        <v>5.277201340996622E-2</v>
      </c>
      <c r="E23" s="258">
        <v>0</v>
      </c>
      <c r="F23" s="259">
        <v>0</v>
      </c>
      <c r="G23" s="259">
        <v>1125000</v>
      </c>
      <c r="H23" s="259">
        <v>0</v>
      </c>
    </row>
    <row r="24" spans="1:10" ht="10.5" customHeight="1">
      <c r="A24" s="262" t="s">
        <v>171</v>
      </c>
      <c r="B24" s="324"/>
      <c r="C24" s="325">
        <v>260708764</v>
      </c>
      <c r="D24" s="238">
        <v>12.229445679914416</v>
      </c>
      <c r="E24" s="258">
        <v>58899732</v>
      </c>
      <c r="F24" s="259">
        <v>0</v>
      </c>
      <c r="G24" s="259">
        <v>0</v>
      </c>
      <c r="H24" s="260">
        <v>0</v>
      </c>
    </row>
    <row r="25" spans="1:10" ht="10.5" customHeight="1">
      <c r="A25" s="257" t="s">
        <v>68</v>
      </c>
      <c r="B25" s="324"/>
      <c r="C25" s="325">
        <v>1013242014</v>
      </c>
      <c r="D25" s="238">
        <v>47.529618800310388</v>
      </c>
      <c r="E25" s="258">
        <v>728757058</v>
      </c>
      <c r="F25" s="259">
        <v>0</v>
      </c>
      <c r="G25" s="259">
        <v>0</v>
      </c>
      <c r="H25" s="259">
        <v>0</v>
      </c>
    </row>
    <row r="26" spans="1:10" ht="10.5" customHeight="1">
      <c r="A26" s="257" t="s">
        <v>264</v>
      </c>
      <c r="B26" s="324"/>
      <c r="C26" s="325">
        <v>508845163</v>
      </c>
      <c r="D26" s="238">
        <v>23.86914112482884</v>
      </c>
      <c r="E26" s="258">
        <v>429408828</v>
      </c>
      <c r="F26" s="259">
        <v>0</v>
      </c>
      <c r="G26" s="259">
        <v>0</v>
      </c>
      <c r="H26" s="259">
        <v>0</v>
      </c>
    </row>
    <row r="27" spans="1:10" ht="6" customHeight="1">
      <c r="A27" s="257"/>
      <c r="B27" s="263"/>
      <c r="C27" s="249"/>
      <c r="D27" s="249"/>
      <c r="E27" s="249"/>
      <c r="F27" s="249"/>
      <c r="G27" s="249"/>
      <c r="H27" s="265"/>
    </row>
    <row r="28" spans="1:10" s="287" customFormat="1" ht="36" customHeight="1">
      <c r="A28" s="220" t="s">
        <v>154</v>
      </c>
      <c r="B28" s="266" t="s">
        <v>402</v>
      </c>
      <c r="C28" s="266" t="s">
        <v>403</v>
      </c>
      <c r="D28" s="266" t="s">
        <v>159</v>
      </c>
      <c r="E28" s="268" t="s">
        <v>158</v>
      </c>
      <c r="F28" s="268" t="s">
        <v>157</v>
      </c>
      <c r="G28" s="268" t="s">
        <v>156</v>
      </c>
      <c r="H28" s="127" t="s">
        <v>118</v>
      </c>
      <c r="I28" s="305"/>
    </row>
    <row r="29" spans="1:10" ht="6" customHeight="1">
      <c r="A29" s="225"/>
      <c r="B29" s="269"/>
      <c r="C29" s="270"/>
      <c r="D29" s="271"/>
      <c r="E29" s="249"/>
      <c r="F29" s="249"/>
      <c r="G29" s="272"/>
      <c r="H29" s="273"/>
    </row>
    <row r="30" spans="1:10" ht="10.5" customHeight="1">
      <c r="A30" s="289" t="s">
        <v>397</v>
      </c>
      <c r="B30" s="274">
        <v>2726668</v>
      </c>
      <c r="C30" s="236">
        <v>6956457</v>
      </c>
      <c r="D30" s="236">
        <v>1602849</v>
      </c>
      <c r="E30" s="236">
        <v>760703</v>
      </c>
      <c r="F30" s="275">
        <v>303733</v>
      </c>
      <c r="G30" s="236">
        <v>2851673</v>
      </c>
      <c r="H30" s="136">
        <v>25358000</v>
      </c>
    </row>
    <row r="31" spans="1:10" ht="10.5" customHeight="1">
      <c r="A31" s="290" t="s">
        <v>398</v>
      </c>
      <c r="B31" s="274">
        <v>3475400</v>
      </c>
      <c r="C31" s="236">
        <v>6842480</v>
      </c>
      <c r="D31" s="236">
        <v>1443340</v>
      </c>
      <c r="E31" s="236">
        <v>804228</v>
      </c>
      <c r="F31" s="275">
        <v>287192</v>
      </c>
      <c r="G31" s="236">
        <v>1703847</v>
      </c>
      <c r="H31" s="136">
        <v>24724000</v>
      </c>
    </row>
    <row r="32" spans="1:10" ht="10.5" customHeight="1">
      <c r="A32" s="290" t="s">
        <v>399</v>
      </c>
      <c r="B32" s="274">
        <v>4357119</v>
      </c>
      <c r="C32" s="236">
        <v>6716774</v>
      </c>
      <c r="D32" s="236">
        <v>1530790</v>
      </c>
      <c r="E32" s="236">
        <v>1349303</v>
      </c>
      <c r="F32" s="275">
        <v>270396</v>
      </c>
      <c r="G32" s="236">
        <v>774462</v>
      </c>
      <c r="H32" s="136">
        <v>21743250</v>
      </c>
    </row>
    <row r="33" spans="1:8" s="291" customFormat="1" ht="10.5" customHeight="1">
      <c r="A33" s="290" t="s">
        <v>400</v>
      </c>
      <c r="B33" s="274">
        <v>0</v>
      </c>
      <c r="C33" s="236">
        <v>0</v>
      </c>
      <c r="D33" s="236">
        <v>4336994</v>
      </c>
      <c r="E33" s="236">
        <v>4210835</v>
      </c>
      <c r="F33" s="275">
        <v>253344</v>
      </c>
      <c r="G33" s="236">
        <v>342227</v>
      </c>
      <c r="H33" s="136">
        <v>18419500</v>
      </c>
    </row>
    <row r="34" spans="1:8" ht="10.5" customHeight="1">
      <c r="A34" s="316" t="s">
        <v>401</v>
      </c>
      <c r="B34" s="321">
        <v>0</v>
      </c>
      <c r="C34" s="320">
        <v>0</v>
      </c>
      <c r="D34" s="320">
        <v>6508633</v>
      </c>
      <c r="E34" s="320">
        <v>5963240</v>
      </c>
      <c r="F34" s="322">
        <v>236030</v>
      </c>
      <c r="G34" s="320">
        <v>4001</v>
      </c>
      <c r="H34" s="323">
        <v>15069750</v>
      </c>
    </row>
    <row r="35" spans="1:8" ht="6" customHeight="1">
      <c r="A35" s="245"/>
      <c r="B35" s="278"/>
      <c r="C35" s="250"/>
      <c r="D35" s="250"/>
      <c r="E35" s="250"/>
      <c r="F35" s="250"/>
      <c r="G35" s="250"/>
      <c r="H35" s="90"/>
    </row>
    <row r="36" spans="1:8" ht="10.5" customHeight="1">
      <c r="A36" s="279" t="s">
        <v>155</v>
      </c>
      <c r="B36" s="280">
        <v>0</v>
      </c>
      <c r="C36" s="253">
        <v>0</v>
      </c>
      <c r="D36" s="253">
        <v>0.30530992707248772</v>
      </c>
      <c r="E36" s="253">
        <v>0.27972638333053063</v>
      </c>
      <c r="F36" s="253">
        <v>1.1071802955692735E-2</v>
      </c>
      <c r="G36" s="253">
        <v>1.8768073391402208E-4</v>
      </c>
      <c r="H36" s="253">
        <v>0.70689871029763418</v>
      </c>
    </row>
    <row r="37" spans="1:8" ht="6" customHeight="1">
      <c r="A37" s="254"/>
      <c r="B37" s="278"/>
      <c r="C37" s="250"/>
      <c r="D37" s="250"/>
      <c r="E37" s="250"/>
      <c r="F37" s="250"/>
      <c r="G37" s="250"/>
      <c r="H37" s="90"/>
    </row>
    <row r="38" spans="1:8" ht="10.5" customHeight="1">
      <c r="A38" s="257" t="s">
        <v>71</v>
      </c>
      <c r="B38" s="281">
        <v>0</v>
      </c>
      <c r="C38" s="260">
        <v>0</v>
      </c>
      <c r="D38" s="260">
        <v>35230</v>
      </c>
      <c r="E38" s="260">
        <v>201810</v>
      </c>
      <c r="F38" s="282">
        <v>45448</v>
      </c>
      <c r="G38" s="259">
        <v>0</v>
      </c>
      <c r="H38" s="192">
        <v>0</v>
      </c>
    </row>
    <row r="39" spans="1:8" ht="10.5" customHeight="1">
      <c r="A39" s="257" t="s">
        <v>35</v>
      </c>
      <c r="B39" s="281">
        <v>0</v>
      </c>
      <c r="C39" s="260">
        <v>0</v>
      </c>
      <c r="D39" s="260">
        <v>559050</v>
      </c>
      <c r="E39" s="258">
        <v>0</v>
      </c>
      <c r="F39" s="260">
        <v>100713</v>
      </c>
      <c r="G39" s="259">
        <v>0</v>
      </c>
      <c r="H39" s="192">
        <v>0</v>
      </c>
    </row>
    <row r="40" spans="1:8" ht="10.5" customHeight="1">
      <c r="A40" s="257" t="s">
        <v>173</v>
      </c>
      <c r="B40" s="283">
        <v>0</v>
      </c>
      <c r="C40" s="259">
        <v>0</v>
      </c>
      <c r="D40" s="259">
        <v>0</v>
      </c>
      <c r="E40" s="259">
        <v>0</v>
      </c>
      <c r="F40" s="259">
        <v>0</v>
      </c>
      <c r="G40" s="259">
        <v>0</v>
      </c>
      <c r="H40" s="192">
        <v>0</v>
      </c>
    </row>
    <row r="41" spans="1:8" ht="10.5" customHeight="1">
      <c r="A41" s="257" t="s">
        <v>172</v>
      </c>
      <c r="B41" s="283">
        <v>0</v>
      </c>
      <c r="C41" s="259">
        <v>0</v>
      </c>
      <c r="D41" s="259">
        <v>0</v>
      </c>
      <c r="E41" s="259">
        <v>0</v>
      </c>
      <c r="F41" s="259">
        <v>0</v>
      </c>
      <c r="G41" s="259">
        <v>0</v>
      </c>
      <c r="H41" s="192">
        <v>0</v>
      </c>
    </row>
    <row r="42" spans="1:8" ht="10.5" customHeight="1">
      <c r="A42" s="257" t="s">
        <v>299</v>
      </c>
      <c r="B42" s="283">
        <v>0</v>
      </c>
      <c r="C42" s="259">
        <v>0</v>
      </c>
      <c r="D42" s="259">
        <v>0</v>
      </c>
      <c r="E42" s="259">
        <v>0</v>
      </c>
      <c r="F42" s="259">
        <v>0</v>
      </c>
      <c r="G42" s="259">
        <v>0</v>
      </c>
      <c r="H42" s="192">
        <v>0</v>
      </c>
    </row>
    <row r="43" spans="1:8" ht="10.5" customHeight="1">
      <c r="A43" s="257" t="s">
        <v>15</v>
      </c>
      <c r="B43" s="283">
        <v>0</v>
      </c>
      <c r="C43" s="259">
        <v>0</v>
      </c>
      <c r="D43" s="259">
        <v>0</v>
      </c>
      <c r="E43" s="259">
        <v>0</v>
      </c>
      <c r="F43" s="259">
        <v>0</v>
      </c>
      <c r="G43" s="259">
        <v>0</v>
      </c>
      <c r="H43" s="192">
        <v>0</v>
      </c>
    </row>
    <row r="44" spans="1:8" ht="10.5" customHeight="1">
      <c r="A44" s="257" t="s">
        <v>16</v>
      </c>
      <c r="B44" s="283">
        <v>0</v>
      </c>
      <c r="C44" s="259">
        <v>0</v>
      </c>
      <c r="D44" s="259">
        <v>0</v>
      </c>
      <c r="E44" s="259">
        <v>0</v>
      </c>
      <c r="F44" s="259">
        <v>0</v>
      </c>
      <c r="G44" s="259">
        <v>0</v>
      </c>
      <c r="H44" s="192">
        <v>0</v>
      </c>
    </row>
    <row r="45" spans="1:8" ht="10.5" customHeight="1">
      <c r="A45" s="257" t="s">
        <v>18</v>
      </c>
      <c r="B45" s="283">
        <v>0</v>
      </c>
      <c r="C45" s="259">
        <v>0</v>
      </c>
      <c r="D45" s="259">
        <v>0</v>
      </c>
      <c r="E45" s="259">
        <v>0</v>
      </c>
      <c r="F45" s="259">
        <v>0</v>
      </c>
      <c r="G45" s="259">
        <v>0</v>
      </c>
      <c r="H45" s="192">
        <v>0</v>
      </c>
    </row>
    <row r="46" spans="1:8" ht="10.5" customHeight="1">
      <c r="A46" s="262" t="s">
        <v>171</v>
      </c>
      <c r="B46" s="281">
        <v>0</v>
      </c>
      <c r="C46" s="260">
        <v>0</v>
      </c>
      <c r="D46" s="260">
        <v>2229546</v>
      </c>
      <c r="E46" s="260">
        <v>5338030</v>
      </c>
      <c r="F46" s="282">
        <v>89869</v>
      </c>
      <c r="G46" s="260">
        <v>0</v>
      </c>
      <c r="H46" s="192">
        <v>0</v>
      </c>
    </row>
    <row r="47" spans="1:8" ht="10.5" customHeight="1">
      <c r="A47" s="257" t="s">
        <v>68</v>
      </c>
      <c r="B47" s="283">
        <v>0</v>
      </c>
      <c r="C47" s="259">
        <v>0</v>
      </c>
      <c r="D47" s="260">
        <v>0</v>
      </c>
      <c r="E47" s="260">
        <v>11400</v>
      </c>
      <c r="F47" s="258">
        <v>0</v>
      </c>
      <c r="G47" s="260">
        <v>0</v>
      </c>
      <c r="H47" s="192">
        <v>0</v>
      </c>
    </row>
    <row r="48" spans="1:8" ht="10.5" customHeight="1">
      <c r="A48" s="257" t="s">
        <v>264</v>
      </c>
      <c r="B48" s="283">
        <v>0</v>
      </c>
      <c r="C48" s="259">
        <v>0</v>
      </c>
      <c r="D48" s="259">
        <v>3684807</v>
      </c>
      <c r="E48" s="259">
        <v>412000</v>
      </c>
      <c r="F48" s="260">
        <v>0</v>
      </c>
      <c r="G48" s="260">
        <v>4001</v>
      </c>
      <c r="H48" s="192">
        <v>15069750</v>
      </c>
    </row>
    <row r="49" spans="1:8" ht="6" customHeight="1">
      <c r="A49" s="257"/>
      <c r="B49" s="284"/>
      <c r="C49" s="249"/>
      <c r="D49" s="249"/>
      <c r="E49" s="249"/>
      <c r="F49" s="249"/>
      <c r="G49" s="265"/>
      <c r="H49" s="285"/>
    </row>
    <row r="50" spans="1:8" s="287" customFormat="1" ht="36" customHeight="1">
      <c r="A50" s="220" t="s">
        <v>154</v>
      </c>
      <c r="B50" s="268" t="s">
        <v>247</v>
      </c>
      <c r="C50" s="268" t="s">
        <v>150</v>
      </c>
      <c r="D50" s="268" t="s">
        <v>149</v>
      </c>
      <c r="E50" s="268" t="s">
        <v>148</v>
      </c>
      <c r="F50" s="286" t="s">
        <v>147</v>
      </c>
      <c r="H50" s="306"/>
    </row>
    <row r="51" spans="1:8" ht="6" customHeight="1">
      <c r="A51" s="225"/>
      <c r="B51" s="288"/>
      <c r="C51" s="249"/>
      <c r="D51" s="249"/>
      <c r="E51" s="249"/>
      <c r="F51" s="249"/>
      <c r="H51" s="307"/>
    </row>
    <row r="52" spans="1:8" ht="10.5" customHeight="1">
      <c r="A52" s="289" t="s">
        <v>397</v>
      </c>
      <c r="B52" s="274">
        <v>15252727</v>
      </c>
      <c r="C52" s="236">
        <v>156117859</v>
      </c>
      <c r="D52" s="236">
        <v>320904870</v>
      </c>
      <c r="E52" s="236">
        <v>6082550</v>
      </c>
      <c r="F52" s="236">
        <v>340124397</v>
      </c>
      <c r="H52" s="307"/>
    </row>
    <row r="53" spans="1:8" ht="10.5" customHeight="1">
      <c r="A53" s="290" t="s">
        <v>398</v>
      </c>
      <c r="B53" s="274">
        <v>14801482</v>
      </c>
      <c r="C53" s="236">
        <v>154402521</v>
      </c>
      <c r="D53" s="236">
        <v>309778230</v>
      </c>
      <c r="E53" s="236">
        <v>6148131</v>
      </c>
      <c r="F53" s="236">
        <v>331932182</v>
      </c>
      <c r="H53" s="307"/>
    </row>
    <row r="54" spans="1:8" ht="10.5" customHeight="1">
      <c r="A54" s="290" t="s">
        <v>399</v>
      </c>
      <c r="B54" s="274">
        <v>13013162</v>
      </c>
      <c r="C54" s="236">
        <v>155873829</v>
      </c>
      <c r="D54" s="236">
        <v>301404279</v>
      </c>
      <c r="E54" s="236">
        <v>5380327</v>
      </c>
      <c r="F54" s="236">
        <v>323535837</v>
      </c>
      <c r="H54" s="307"/>
    </row>
    <row r="55" spans="1:8" s="291" customFormat="1" ht="10.5" customHeight="1">
      <c r="A55" s="290" t="s">
        <v>400</v>
      </c>
      <c r="B55" s="274">
        <v>11049340</v>
      </c>
      <c r="C55" s="236">
        <v>165835816</v>
      </c>
      <c r="D55" s="236">
        <v>294944553</v>
      </c>
      <c r="E55" s="236">
        <v>4356184</v>
      </c>
      <c r="F55" s="236">
        <v>314838173</v>
      </c>
      <c r="H55" s="249"/>
    </row>
    <row r="56" spans="1:8" ht="10.5" customHeight="1">
      <c r="A56" s="316" t="s">
        <v>401</v>
      </c>
      <c r="B56" s="321">
        <v>9608823</v>
      </c>
      <c r="C56" s="320">
        <v>163810762</v>
      </c>
      <c r="D56" s="320">
        <v>281364443</v>
      </c>
      <c r="E56" s="320">
        <v>4657798</v>
      </c>
      <c r="F56" s="320">
        <v>309718295</v>
      </c>
      <c r="H56" s="307"/>
    </row>
    <row r="57" spans="1:8" ht="6" customHeight="1">
      <c r="A57" s="245"/>
      <c r="B57" s="278"/>
      <c r="C57" s="250"/>
      <c r="D57" s="250"/>
      <c r="E57" s="250"/>
      <c r="F57" s="250"/>
      <c r="H57" s="307"/>
    </row>
    <row r="58" spans="1:8" ht="10.5" customHeight="1">
      <c r="A58" s="279" t="s">
        <v>72</v>
      </c>
      <c r="B58" s="280">
        <v>0.45073505440888167</v>
      </c>
      <c r="C58" s="253">
        <v>7.6841099812984757</v>
      </c>
      <c r="D58" s="253">
        <v>13.198371696963267</v>
      </c>
      <c r="E58" s="253">
        <v>0.21849011423725676</v>
      </c>
      <c r="F58" s="253">
        <v>14.528407126268334</v>
      </c>
      <c r="H58" s="307"/>
    </row>
    <row r="59" spans="1:8" ht="6" customHeight="1">
      <c r="A59" s="254"/>
      <c r="B59" s="278"/>
      <c r="C59" s="250"/>
      <c r="D59" s="250"/>
      <c r="E59" s="250"/>
      <c r="F59" s="250"/>
      <c r="H59" s="307"/>
    </row>
    <row r="60" spans="1:8" ht="12" customHeight="1">
      <c r="A60" s="257" t="s">
        <v>71</v>
      </c>
      <c r="B60" s="281">
        <v>478845</v>
      </c>
      <c r="C60" s="260">
        <v>17543650</v>
      </c>
      <c r="D60" s="260">
        <v>15635267</v>
      </c>
      <c r="E60" s="259">
        <v>0</v>
      </c>
      <c r="F60" s="260">
        <v>30767350</v>
      </c>
      <c r="H60" s="307"/>
    </row>
    <row r="61" spans="1:8" ht="10.5" customHeight="1">
      <c r="A61" s="257" t="s">
        <v>35</v>
      </c>
      <c r="B61" s="283">
        <v>0</v>
      </c>
      <c r="C61" s="260">
        <v>43530420</v>
      </c>
      <c r="D61" s="260">
        <v>53127916</v>
      </c>
      <c r="E61" s="260">
        <v>1006698</v>
      </c>
      <c r="F61" s="260">
        <v>20234598</v>
      </c>
      <c r="H61" s="307"/>
    </row>
    <row r="62" spans="1:8" ht="10.5" customHeight="1">
      <c r="A62" s="257" t="s">
        <v>173</v>
      </c>
      <c r="B62" s="281">
        <v>0</v>
      </c>
      <c r="C62" s="259">
        <v>0</v>
      </c>
      <c r="D62" s="260">
        <v>28131774</v>
      </c>
      <c r="E62" s="260">
        <v>342136</v>
      </c>
      <c r="F62" s="260">
        <v>19470547</v>
      </c>
      <c r="H62" s="307"/>
    </row>
    <row r="63" spans="1:8" ht="10.5" customHeight="1">
      <c r="A63" s="257" t="s">
        <v>172</v>
      </c>
      <c r="B63" s="283">
        <v>0</v>
      </c>
      <c r="C63" s="259">
        <v>0</v>
      </c>
      <c r="D63" s="259">
        <v>0</v>
      </c>
      <c r="E63" s="259">
        <v>0</v>
      </c>
      <c r="F63" s="259">
        <v>0</v>
      </c>
      <c r="H63" s="307"/>
    </row>
    <row r="64" spans="1:8" ht="11.25" customHeight="1">
      <c r="A64" s="257" t="s">
        <v>299</v>
      </c>
      <c r="B64" s="283">
        <v>0</v>
      </c>
      <c r="C64" s="259">
        <v>0</v>
      </c>
      <c r="D64" s="259">
        <v>0</v>
      </c>
      <c r="E64" s="259">
        <v>0</v>
      </c>
      <c r="F64" s="259">
        <v>0</v>
      </c>
      <c r="H64" s="307"/>
    </row>
    <row r="65" spans="1:11" ht="12.75" customHeight="1">
      <c r="A65" s="257" t="s">
        <v>15</v>
      </c>
      <c r="B65" s="283">
        <v>0</v>
      </c>
      <c r="C65" s="259">
        <v>0</v>
      </c>
      <c r="D65" s="259">
        <v>0</v>
      </c>
      <c r="E65" s="259">
        <v>0</v>
      </c>
      <c r="F65" s="259">
        <v>0</v>
      </c>
      <c r="H65" s="307"/>
    </row>
    <row r="66" spans="1:11" ht="11.25" customHeight="1">
      <c r="A66" s="257" t="s">
        <v>16</v>
      </c>
      <c r="B66" s="283">
        <v>0</v>
      </c>
      <c r="C66" s="259">
        <v>0</v>
      </c>
      <c r="D66" s="259">
        <v>0</v>
      </c>
      <c r="E66" s="259">
        <v>0</v>
      </c>
      <c r="F66" s="259">
        <v>0</v>
      </c>
      <c r="H66" s="307"/>
    </row>
    <row r="67" spans="1:11" ht="10.5" customHeight="1">
      <c r="A67" s="257" t="s">
        <v>18</v>
      </c>
      <c r="B67" s="283">
        <v>0</v>
      </c>
      <c r="C67" s="259">
        <v>0</v>
      </c>
      <c r="D67" s="259">
        <v>0</v>
      </c>
      <c r="E67" s="259">
        <v>0</v>
      </c>
      <c r="F67" s="259">
        <v>0</v>
      </c>
      <c r="H67" s="307"/>
    </row>
    <row r="68" spans="1:11" ht="10.5" customHeight="1">
      <c r="A68" s="262" t="s">
        <v>171</v>
      </c>
      <c r="B68" s="293">
        <v>5797612</v>
      </c>
      <c r="C68" s="260">
        <v>32569698</v>
      </c>
      <c r="D68" s="260">
        <v>78611673</v>
      </c>
      <c r="E68" s="260">
        <v>17464</v>
      </c>
      <c r="F68" s="260">
        <v>77155140</v>
      </c>
      <c r="H68" s="307"/>
    </row>
    <row r="69" spans="1:11" ht="10.5" customHeight="1">
      <c r="A69" s="257" t="s">
        <v>68</v>
      </c>
      <c r="B69" s="283">
        <v>0</v>
      </c>
      <c r="C69" s="260">
        <v>69807000</v>
      </c>
      <c r="D69" s="260">
        <v>94543556</v>
      </c>
      <c r="E69" s="260">
        <v>0</v>
      </c>
      <c r="F69" s="260">
        <v>120123000</v>
      </c>
      <c r="H69" s="307"/>
    </row>
    <row r="70" spans="1:11" ht="13.5" customHeight="1">
      <c r="A70" s="257" t="s">
        <v>264</v>
      </c>
      <c r="B70" s="281">
        <v>3332366</v>
      </c>
      <c r="C70" s="260">
        <v>359994</v>
      </c>
      <c r="D70" s="260">
        <v>11314257</v>
      </c>
      <c r="E70" s="261">
        <v>3291500</v>
      </c>
      <c r="F70" s="260">
        <v>41967660</v>
      </c>
      <c r="H70" s="307"/>
    </row>
    <row r="71" spans="1:11" ht="6.75" customHeight="1">
      <c r="A71" s="294"/>
      <c r="B71" s="295"/>
      <c r="C71" s="296"/>
      <c r="D71" s="296"/>
      <c r="E71" s="296"/>
      <c r="F71" s="296"/>
      <c r="H71" s="297"/>
    </row>
    <row r="72" spans="1:11" ht="10.5" customHeight="1">
      <c r="A72" s="298" t="s">
        <v>170</v>
      </c>
      <c r="B72" s="229"/>
      <c r="I72" s="297"/>
    </row>
    <row r="73" spans="1:11" ht="10.5" customHeight="1">
      <c r="A73" s="217" t="s">
        <v>404</v>
      </c>
      <c r="B73" s="229"/>
      <c r="I73" s="297"/>
    </row>
    <row r="74" spans="1:11" ht="10.5" customHeight="1">
      <c r="A74" s="299" t="s">
        <v>405</v>
      </c>
      <c r="B74" s="229"/>
    </row>
    <row r="75" spans="1:11" ht="10.5" customHeight="1">
      <c r="A75" s="299" t="s">
        <v>406</v>
      </c>
      <c r="H75" s="217"/>
      <c r="I75" s="217"/>
      <c r="J75" s="217"/>
      <c r="K75" s="217"/>
    </row>
    <row r="76" spans="1:11" ht="10.5" customHeight="1">
      <c r="A76" s="257"/>
      <c r="B76" s="229"/>
    </row>
    <row r="77" spans="1:11" ht="10.5" customHeight="1">
      <c r="C77" s="309"/>
    </row>
    <row r="78" spans="1:11" ht="10.5" customHeight="1">
      <c r="C78" s="309"/>
    </row>
    <row r="79" spans="1:11" ht="10.5" customHeight="1">
      <c r="C79" s="309"/>
    </row>
    <row r="80" spans="1:11" ht="10.5" customHeight="1">
      <c r="C80" s="309"/>
    </row>
    <row r="81" spans="3:3" ht="10.5" customHeight="1">
      <c r="C81" s="309"/>
    </row>
  </sheetData>
  <mergeCells count="7">
    <mergeCell ref="B12:C12"/>
    <mergeCell ref="B14:C14"/>
    <mergeCell ref="B6:C6"/>
    <mergeCell ref="B8:C8"/>
    <mergeCell ref="B9:C9"/>
    <mergeCell ref="B10:C10"/>
    <mergeCell ref="B11:C11"/>
  </mergeCells>
  <phoneticPr fontId="14"/>
  <pageMargins left="0.7" right="0.7" top="0.75" bottom="0.75" header="0.3" footer="0.3"/>
  <pageSetup paperSize="9" scale="92" orientation="portrait" r:id="rId1"/>
  <headerFooter>
    <oddHeader xml:space="preserve">&amp;R&amp;F
</oddHeader>
  </headerFooter>
  <rowBreaks count="1" manualBreakCount="1">
    <brk id="75" max="7" man="1"/>
  </rowBreaks>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3"/>
  <sheetViews>
    <sheetView zoomScaleNormal="100" zoomScaleSheetLayoutView="100" workbookViewId="0"/>
  </sheetViews>
  <sheetFormatPr defaultRowHeight="13.5"/>
  <cols>
    <col min="1" max="1" width="19.28515625" style="308" customWidth="1"/>
    <col min="2" max="2" width="17.5703125" style="218" customWidth="1"/>
    <col min="3" max="4" width="12.42578125" style="218" customWidth="1"/>
    <col min="5" max="5" width="17.5703125" style="218" bestFit="1" customWidth="1"/>
    <col min="6" max="8" width="12.85546875" style="218" customWidth="1"/>
    <col min="9" max="9" width="9.140625" style="218"/>
    <col min="10" max="10" width="26.5703125" style="218" customWidth="1"/>
    <col min="11" max="16384" width="9.140625" style="218"/>
  </cols>
  <sheetData>
    <row r="1" spans="1:12" s="4" customFormat="1" ht="13.5" customHeight="1">
      <c r="A1" s="190" t="s">
        <v>260</v>
      </c>
      <c r="B1" s="190"/>
      <c r="C1" s="190"/>
      <c r="D1" s="190"/>
      <c r="E1" s="190"/>
    </row>
    <row r="2" spans="1:12" s="301" customFormat="1" ht="10.5" customHeight="1">
      <c r="A2" s="300"/>
      <c r="B2" s="300"/>
      <c r="C2" s="300"/>
      <c r="D2" s="300"/>
      <c r="E2" s="300"/>
      <c r="F2" s="300"/>
      <c r="G2" s="300"/>
      <c r="H2" s="300"/>
      <c r="I2" s="300"/>
      <c r="J2" s="300"/>
      <c r="K2" s="300"/>
      <c r="L2" s="300"/>
    </row>
    <row r="3" spans="1:12" s="301" customFormat="1">
      <c r="A3" s="302" t="s">
        <v>168</v>
      </c>
      <c r="B3" s="302"/>
      <c r="C3" s="302"/>
      <c r="D3" s="302"/>
      <c r="E3" s="302"/>
      <c r="F3" s="302"/>
      <c r="G3" s="302"/>
      <c r="H3" s="302"/>
      <c r="I3" s="302"/>
      <c r="J3" s="302"/>
      <c r="K3" s="302"/>
      <c r="L3" s="302"/>
    </row>
    <row r="4" spans="1:12" s="301" customFormat="1" ht="10.5" customHeight="1">
      <c r="A4" s="300"/>
      <c r="B4" s="300"/>
      <c r="C4" s="300"/>
      <c r="D4" s="300"/>
      <c r="E4" s="300"/>
      <c r="F4" s="300"/>
      <c r="G4" s="300"/>
      <c r="H4" s="300"/>
      <c r="I4" s="302"/>
      <c r="J4" s="302"/>
      <c r="K4" s="302"/>
      <c r="L4" s="302"/>
    </row>
    <row r="5" spans="1:12" ht="10.5" customHeight="1">
      <c r="A5" s="217" t="s">
        <v>388</v>
      </c>
      <c r="H5" s="219" t="s">
        <v>176</v>
      </c>
    </row>
    <row r="6" spans="1:12" s="287" customFormat="1" ht="36" customHeight="1">
      <c r="A6" s="220" t="s">
        <v>154</v>
      </c>
      <c r="B6" s="486" t="s">
        <v>166</v>
      </c>
      <c r="C6" s="487"/>
      <c r="D6" s="221" t="s">
        <v>165</v>
      </c>
      <c r="E6" s="222" t="s">
        <v>164</v>
      </c>
      <c r="F6" s="86" t="s">
        <v>322</v>
      </c>
      <c r="G6" s="223" t="s">
        <v>162</v>
      </c>
      <c r="H6" s="224" t="s">
        <v>126</v>
      </c>
    </row>
    <row r="7" spans="1:12" ht="6" customHeight="1">
      <c r="A7" s="225"/>
      <c r="B7" s="226"/>
      <c r="E7" s="227"/>
      <c r="F7" s="228"/>
      <c r="G7" s="229"/>
      <c r="H7" s="230"/>
    </row>
    <row r="8" spans="1:12" ht="10.5" customHeight="1">
      <c r="A8" s="289" t="s">
        <v>389</v>
      </c>
      <c r="B8" s="500">
        <v>2149408461</v>
      </c>
      <c r="C8" s="501"/>
      <c r="D8" s="238">
        <v>100</v>
      </c>
      <c r="E8" s="232">
        <v>1240605027</v>
      </c>
      <c r="F8" s="235">
        <v>3195248</v>
      </c>
      <c r="G8" s="236">
        <v>0</v>
      </c>
      <c r="H8" s="236">
        <v>6464298</v>
      </c>
    </row>
    <row r="9" spans="1:12" ht="10.5" customHeight="1">
      <c r="A9" s="290" t="s">
        <v>390</v>
      </c>
      <c r="B9" s="500">
        <v>2150171939</v>
      </c>
      <c r="C9" s="501"/>
      <c r="D9" s="238">
        <v>100</v>
      </c>
      <c r="E9" s="232">
        <v>1261243341</v>
      </c>
      <c r="F9" s="235">
        <v>3195248</v>
      </c>
      <c r="G9" s="236">
        <v>0</v>
      </c>
      <c r="H9" s="236">
        <v>6690864</v>
      </c>
    </row>
    <row r="10" spans="1:12" ht="10.5" customHeight="1">
      <c r="A10" s="290" t="s">
        <v>391</v>
      </c>
      <c r="B10" s="500">
        <v>2145113580</v>
      </c>
      <c r="C10" s="501"/>
      <c r="D10" s="238">
        <v>100</v>
      </c>
      <c r="E10" s="232">
        <v>1278856953</v>
      </c>
      <c r="F10" s="235">
        <v>3195248</v>
      </c>
      <c r="G10" s="236">
        <v>0</v>
      </c>
      <c r="H10" s="236">
        <v>6718346</v>
      </c>
    </row>
    <row r="11" spans="1:12" s="291" customFormat="1" ht="10.5" customHeight="1">
      <c r="A11" s="290" t="s">
        <v>392</v>
      </c>
      <c r="B11" s="500">
        <v>2140152865</v>
      </c>
      <c r="C11" s="501"/>
      <c r="D11" s="238">
        <v>100</v>
      </c>
      <c r="E11" s="232">
        <v>1294062301</v>
      </c>
      <c r="F11" s="235">
        <v>3125191</v>
      </c>
      <c r="G11" s="236">
        <v>0</v>
      </c>
      <c r="H11" s="236">
        <v>7015845</v>
      </c>
    </row>
    <row r="12" spans="1:12" ht="10.5" customHeight="1">
      <c r="A12" s="316" t="s">
        <v>393</v>
      </c>
      <c r="B12" s="496">
        <v>2126553078</v>
      </c>
      <c r="C12" s="497"/>
      <c r="D12" s="318">
        <v>100</v>
      </c>
      <c r="E12" s="317">
        <v>1305041014</v>
      </c>
      <c r="F12" s="319">
        <v>2925098</v>
      </c>
      <c r="G12" s="320">
        <v>0</v>
      </c>
      <c r="H12" s="320">
        <v>0</v>
      </c>
    </row>
    <row r="13" spans="1:12" ht="6" customHeight="1">
      <c r="A13" s="245"/>
      <c r="B13" s="310"/>
      <c r="C13" s="311"/>
      <c r="D13" s="238"/>
      <c r="E13" s="312"/>
      <c r="F13" s="249"/>
      <c r="G13" s="250"/>
      <c r="H13" s="250"/>
    </row>
    <row r="14" spans="1:12" s="303" customFormat="1" ht="10.5" customHeight="1">
      <c r="A14" s="251" t="s">
        <v>72</v>
      </c>
      <c r="B14" s="498">
        <v>100</v>
      </c>
      <c r="C14" s="499"/>
      <c r="D14" s="241"/>
      <c r="E14" s="253">
        <v>61.368842729633478</v>
      </c>
      <c r="F14" s="253">
        <v>0.13755113992974127</v>
      </c>
      <c r="G14" s="253">
        <v>0</v>
      </c>
      <c r="H14" s="253">
        <v>0</v>
      </c>
    </row>
    <row r="15" spans="1:12" ht="6" customHeight="1">
      <c r="A15" s="254"/>
      <c r="B15" s="313"/>
      <c r="C15" s="314"/>
      <c r="D15" s="238"/>
      <c r="E15" s="312"/>
      <c r="F15" s="249"/>
      <c r="G15" s="236"/>
      <c r="H15" s="250"/>
    </row>
    <row r="16" spans="1:12" ht="10.5" customHeight="1">
      <c r="A16" s="257" t="s">
        <v>71</v>
      </c>
      <c r="B16" s="500">
        <v>83248067</v>
      </c>
      <c r="C16" s="501"/>
      <c r="D16" s="238">
        <v>3.91469499920942</v>
      </c>
      <c r="E16" s="258">
        <v>9039572</v>
      </c>
      <c r="F16" s="259">
        <v>0</v>
      </c>
      <c r="G16" s="259">
        <v>0</v>
      </c>
      <c r="H16" s="260">
        <v>0</v>
      </c>
      <c r="J16" s="304"/>
    </row>
    <row r="17" spans="1:10" ht="10.5" customHeight="1">
      <c r="A17" s="257" t="s">
        <v>35</v>
      </c>
      <c r="B17" s="500">
        <v>200443719</v>
      </c>
      <c r="C17" s="501"/>
      <c r="D17" s="238">
        <v>9.4257566892482707</v>
      </c>
      <c r="E17" s="258">
        <v>90520906</v>
      </c>
      <c r="F17" s="259">
        <v>0</v>
      </c>
      <c r="G17" s="259">
        <v>0</v>
      </c>
      <c r="H17" s="260">
        <v>0</v>
      </c>
      <c r="J17" s="304"/>
    </row>
    <row r="18" spans="1:10" ht="10.5" customHeight="1">
      <c r="A18" s="257" t="s">
        <v>173</v>
      </c>
      <c r="B18" s="500">
        <v>70946657</v>
      </c>
      <c r="C18" s="501"/>
      <c r="D18" s="238">
        <v>3.3362278954600351</v>
      </c>
      <c r="E18" s="258">
        <v>16987721</v>
      </c>
      <c r="F18" s="259">
        <v>0</v>
      </c>
      <c r="G18" s="259">
        <v>0</v>
      </c>
      <c r="H18" s="259">
        <v>0</v>
      </c>
      <c r="J18" s="304"/>
    </row>
    <row r="19" spans="1:10" ht="10.5" customHeight="1">
      <c r="A19" s="257" t="s">
        <v>172</v>
      </c>
      <c r="B19" s="500">
        <v>455784</v>
      </c>
      <c r="C19" s="501"/>
      <c r="D19" s="238">
        <v>2.1432994300272058E-2</v>
      </c>
      <c r="E19" s="258">
        <v>455784</v>
      </c>
      <c r="F19" s="259">
        <v>0</v>
      </c>
      <c r="G19" s="259">
        <v>0</v>
      </c>
      <c r="H19" s="259">
        <v>0</v>
      </c>
    </row>
    <row r="20" spans="1:10" ht="10.5" customHeight="1">
      <c r="A20" s="257" t="s">
        <v>299</v>
      </c>
      <c r="B20" s="500">
        <v>1000</v>
      </c>
      <c r="C20" s="501"/>
      <c r="D20" s="238">
        <v>4.7024455225001441E-5</v>
      </c>
      <c r="E20" s="258">
        <v>1000</v>
      </c>
      <c r="F20" s="258">
        <v>0</v>
      </c>
      <c r="G20" s="258">
        <v>0</v>
      </c>
      <c r="H20" s="258">
        <v>0</v>
      </c>
    </row>
    <row r="21" spans="1:10" ht="10.5" customHeight="1">
      <c r="A21" s="257" t="s">
        <v>15</v>
      </c>
      <c r="B21" s="500">
        <v>2925098</v>
      </c>
      <c r="C21" s="501"/>
      <c r="D21" s="238">
        <v>0.13755113992974127</v>
      </c>
      <c r="E21" s="258">
        <v>0</v>
      </c>
      <c r="F21" s="261">
        <v>2925098</v>
      </c>
      <c r="G21" s="259">
        <v>0</v>
      </c>
      <c r="H21" s="259">
        <v>0</v>
      </c>
    </row>
    <row r="22" spans="1:10" ht="10.5" customHeight="1">
      <c r="A22" s="257" t="s">
        <v>16</v>
      </c>
      <c r="B22" s="500">
        <v>3556338</v>
      </c>
      <c r="C22" s="501"/>
      <c r="D22" s="238">
        <v>0.16723485704597119</v>
      </c>
      <c r="E22" s="258">
        <v>3556338</v>
      </c>
      <c r="F22" s="259">
        <v>0</v>
      </c>
      <c r="G22" s="259">
        <v>0</v>
      </c>
      <c r="H22" s="259">
        <v>0</v>
      </c>
    </row>
    <row r="23" spans="1:10" ht="10.5" customHeight="1">
      <c r="A23" s="257" t="s">
        <v>18</v>
      </c>
      <c r="B23" s="503">
        <v>0</v>
      </c>
      <c r="C23" s="504"/>
      <c r="D23" s="238">
        <v>0</v>
      </c>
      <c r="E23" s="258">
        <v>0</v>
      </c>
      <c r="F23" s="259">
        <v>0</v>
      </c>
      <c r="G23" s="259">
        <v>0</v>
      </c>
      <c r="H23" s="259">
        <v>0</v>
      </c>
    </row>
    <row r="24" spans="1:10" ht="10.5" customHeight="1">
      <c r="A24" s="262" t="s">
        <v>171</v>
      </c>
      <c r="B24" s="500">
        <v>269962781</v>
      </c>
      <c r="C24" s="501"/>
      <c r="D24" s="238">
        <v>12.694852707551371</v>
      </c>
      <c r="E24" s="258">
        <v>57094701</v>
      </c>
      <c r="F24" s="259">
        <v>0</v>
      </c>
      <c r="G24" s="259">
        <v>0</v>
      </c>
      <c r="H24" s="260">
        <v>0</v>
      </c>
    </row>
    <row r="25" spans="1:10" ht="10.5" customHeight="1">
      <c r="A25" s="257" t="s">
        <v>68</v>
      </c>
      <c r="B25" s="500">
        <v>991999086</v>
      </c>
      <c r="C25" s="501"/>
      <c r="D25" s="238">
        <v>46.648216602849359</v>
      </c>
      <c r="E25" s="258">
        <v>709044204</v>
      </c>
      <c r="F25" s="259">
        <v>0</v>
      </c>
      <c r="G25" s="259">
        <v>0</v>
      </c>
      <c r="H25" s="259">
        <v>0</v>
      </c>
    </row>
    <row r="26" spans="1:10" ht="10.5" customHeight="1">
      <c r="A26" s="257" t="s">
        <v>264</v>
      </c>
      <c r="B26" s="500">
        <v>503014548</v>
      </c>
      <c r="C26" s="501"/>
      <c r="D26" s="238">
        <v>23.653985089950339</v>
      </c>
      <c r="E26" s="258">
        <v>418340788</v>
      </c>
      <c r="F26" s="259">
        <v>0</v>
      </c>
      <c r="G26" s="259">
        <v>0</v>
      </c>
      <c r="H26" s="259">
        <v>0</v>
      </c>
    </row>
    <row r="27" spans="1:10" ht="6" customHeight="1">
      <c r="A27" s="257"/>
      <c r="B27" s="263"/>
      <c r="C27" s="249"/>
      <c r="D27" s="249"/>
      <c r="E27" s="249"/>
      <c r="F27" s="249"/>
      <c r="G27" s="249"/>
      <c r="H27" s="265"/>
    </row>
    <row r="28" spans="1:10" s="287" customFormat="1" ht="36" customHeight="1">
      <c r="A28" s="220" t="s">
        <v>154</v>
      </c>
      <c r="B28" s="266" t="s">
        <v>90</v>
      </c>
      <c r="C28" s="266" t="s">
        <v>254</v>
      </c>
      <c r="D28" s="266" t="s">
        <v>159</v>
      </c>
      <c r="E28" s="268" t="s">
        <v>158</v>
      </c>
      <c r="F28" s="268" t="s">
        <v>157</v>
      </c>
      <c r="G28" s="268" t="s">
        <v>156</v>
      </c>
      <c r="H28" s="127" t="s">
        <v>118</v>
      </c>
      <c r="I28" s="305"/>
    </row>
    <row r="29" spans="1:10" ht="6" customHeight="1">
      <c r="A29" s="225"/>
      <c r="B29" s="269"/>
      <c r="C29" s="270"/>
      <c r="D29" s="271"/>
      <c r="E29" s="249"/>
      <c r="F29" s="249"/>
      <c r="G29" s="272"/>
      <c r="H29" s="273"/>
    </row>
    <row r="30" spans="1:10" ht="10.5" customHeight="1">
      <c r="A30" s="289" t="s">
        <v>389</v>
      </c>
      <c r="B30" s="274">
        <v>2185934</v>
      </c>
      <c r="C30" s="236">
        <v>6524200</v>
      </c>
      <c r="D30" s="236">
        <v>1766178</v>
      </c>
      <c r="E30" s="236">
        <v>818992</v>
      </c>
      <c r="F30" s="275">
        <v>320024</v>
      </c>
      <c r="G30" s="236">
        <v>4225947</v>
      </c>
      <c r="H30" s="136">
        <v>27304000</v>
      </c>
    </row>
    <row r="31" spans="1:10" ht="10.5" customHeight="1">
      <c r="A31" s="290" t="s">
        <v>390</v>
      </c>
      <c r="B31" s="274">
        <v>2726668</v>
      </c>
      <c r="C31" s="236">
        <v>6956457</v>
      </c>
      <c r="D31" s="236">
        <v>1602849</v>
      </c>
      <c r="E31" s="236">
        <v>760703</v>
      </c>
      <c r="F31" s="275">
        <v>303733</v>
      </c>
      <c r="G31" s="236">
        <v>2851673</v>
      </c>
      <c r="H31" s="136">
        <v>25358000</v>
      </c>
    </row>
    <row r="32" spans="1:10" ht="10.5" customHeight="1">
      <c r="A32" s="290" t="s">
        <v>391</v>
      </c>
      <c r="B32" s="274">
        <v>3475400</v>
      </c>
      <c r="C32" s="236">
        <v>6842480</v>
      </c>
      <c r="D32" s="236">
        <v>1443340</v>
      </c>
      <c r="E32" s="236">
        <v>804228</v>
      </c>
      <c r="F32" s="275">
        <v>287192</v>
      </c>
      <c r="G32" s="236">
        <v>1703847</v>
      </c>
      <c r="H32" s="136">
        <v>24724000</v>
      </c>
    </row>
    <row r="33" spans="1:8" s="291" customFormat="1" ht="10.5" customHeight="1">
      <c r="A33" s="290" t="s">
        <v>392</v>
      </c>
      <c r="B33" s="274">
        <v>4357119</v>
      </c>
      <c r="C33" s="236">
        <v>6716774</v>
      </c>
      <c r="D33" s="236">
        <v>1530790</v>
      </c>
      <c r="E33" s="236">
        <v>1349303</v>
      </c>
      <c r="F33" s="275">
        <v>270396</v>
      </c>
      <c r="G33" s="236">
        <v>774462</v>
      </c>
      <c r="H33" s="136">
        <v>21743250</v>
      </c>
    </row>
    <row r="34" spans="1:8" ht="10.5" customHeight="1">
      <c r="A34" s="316" t="s">
        <v>393</v>
      </c>
      <c r="B34" s="321">
        <v>0</v>
      </c>
      <c r="C34" s="320">
        <v>0</v>
      </c>
      <c r="D34" s="320">
        <v>4336994</v>
      </c>
      <c r="E34" s="320">
        <v>4210835</v>
      </c>
      <c r="F34" s="322">
        <v>253344</v>
      </c>
      <c r="G34" s="320">
        <v>342227</v>
      </c>
      <c r="H34" s="323">
        <v>18419500</v>
      </c>
    </row>
    <row r="35" spans="1:8" ht="6" customHeight="1">
      <c r="A35" s="245"/>
      <c r="B35" s="278"/>
      <c r="C35" s="250"/>
      <c r="D35" s="250"/>
      <c r="E35" s="250"/>
      <c r="F35" s="250"/>
      <c r="G35" s="250"/>
      <c r="H35" s="90"/>
    </row>
    <row r="36" spans="1:8" ht="10.5" customHeight="1">
      <c r="A36" s="279" t="s">
        <v>155</v>
      </c>
      <c r="B36" s="280">
        <v>0</v>
      </c>
      <c r="C36" s="253">
        <v>0</v>
      </c>
      <c r="D36" s="253">
        <v>0.20394478016409989</v>
      </c>
      <c r="E36" s="253">
        <v>0.19801222191736895</v>
      </c>
      <c r="F36" s="253">
        <v>1.1913363584522765E-2</v>
      </c>
      <c r="G36" s="253">
        <v>1.6093038238286568E-2</v>
      </c>
      <c r="H36" s="253">
        <v>0.86616695301691415</v>
      </c>
    </row>
    <row r="37" spans="1:8" ht="6" customHeight="1">
      <c r="A37" s="254"/>
      <c r="B37" s="278"/>
      <c r="C37" s="250"/>
      <c r="D37" s="250"/>
      <c r="E37" s="250"/>
      <c r="F37" s="250"/>
      <c r="G37" s="250"/>
      <c r="H37" s="90"/>
    </row>
    <row r="38" spans="1:8" ht="10.5" customHeight="1">
      <c r="A38" s="257" t="s">
        <v>71</v>
      </c>
      <c r="B38" s="281">
        <v>0</v>
      </c>
      <c r="C38" s="260">
        <v>0</v>
      </c>
      <c r="D38" s="260">
        <v>105114</v>
      </c>
      <c r="E38" s="260">
        <v>264698</v>
      </c>
      <c r="F38" s="282">
        <v>48857</v>
      </c>
      <c r="G38" s="259">
        <v>0</v>
      </c>
      <c r="H38" s="192">
        <v>0</v>
      </c>
    </row>
    <row r="39" spans="1:8" ht="10.5" customHeight="1">
      <c r="A39" s="257" t="s">
        <v>35</v>
      </c>
      <c r="B39" s="281">
        <v>0</v>
      </c>
      <c r="C39" s="260">
        <v>0</v>
      </c>
      <c r="D39" s="260">
        <v>606215</v>
      </c>
      <c r="E39" s="258">
        <v>0</v>
      </c>
      <c r="F39" s="260">
        <v>107286</v>
      </c>
      <c r="G39" s="259">
        <v>0</v>
      </c>
      <c r="H39" s="192">
        <v>0</v>
      </c>
    </row>
    <row r="40" spans="1:8" ht="10.5" customHeight="1">
      <c r="A40" s="257" t="s">
        <v>173</v>
      </c>
      <c r="B40" s="283">
        <v>0</v>
      </c>
      <c r="C40" s="259">
        <v>0</v>
      </c>
      <c r="D40" s="259">
        <v>0</v>
      </c>
      <c r="E40" s="259">
        <v>0</v>
      </c>
      <c r="F40" s="259">
        <v>0</v>
      </c>
      <c r="G40" s="259">
        <v>0</v>
      </c>
      <c r="H40" s="192">
        <v>0</v>
      </c>
    </row>
    <row r="41" spans="1:8" ht="10.5" customHeight="1">
      <c r="A41" s="257" t="s">
        <v>172</v>
      </c>
      <c r="B41" s="283">
        <v>0</v>
      </c>
      <c r="C41" s="259">
        <v>0</v>
      </c>
      <c r="D41" s="259">
        <v>0</v>
      </c>
      <c r="E41" s="259">
        <v>0</v>
      </c>
      <c r="F41" s="259">
        <v>0</v>
      </c>
      <c r="G41" s="259">
        <v>0</v>
      </c>
      <c r="H41" s="192">
        <v>0</v>
      </c>
    </row>
    <row r="42" spans="1:8" ht="10.5" customHeight="1">
      <c r="A42" s="257" t="s">
        <v>299</v>
      </c>
      <c r="B42" s="283">
        <v>0</v>
      </c>
      <c r="C42" s="259">
        <v>0</v>
      </c>
      <c r="D42" s="259">
        <v>0</v>
      </c>
      <c r="E42" s="259">
        <v>0</v>
      </c>
      <c r="F42" s="259">
        <v>0</v>
      </c>
      <c r="G42" s="259">
        <v>0</v>
      </c>
      <c r="H42" s="192">
        <v>0</v>
      </c>
    </row>
    <row r="43" spans="1:8" ht="10.5" customHeight="1">
      <c r="A43" s="257" t="s">
        <v>15</v>
      </c>
      <c r="B43" s="283">
        <v>0</v>
      </c>
      <c r="C43" s="259">
        <v>0</v>
      </c>
      <c r="D43" s="259">
        <v>0</v>
      </c>
      <c r="E43" s="259">
        <v>0</v>
      </c>
      <c r="F43" s="259">
        <v>0</v>
      </c>
      <c r="G43" s="259">
        <v>0</v>
      </c>
      <c r="H43" s="192">
        <v>0</v>
      </c>
    </row>
    <row r="44" spans="1:8" ht="10.5" customHeight="1">
      <c r="A44" s="257" t="s">
        <v>16</v>
      </c>
      <c r="B44" s="283">
        <v>0</v>
      </c>
      <c r="C44" s="259">
        <v>0</v>
      </c>
      <c r="D44" s="259">
        <v>0</v>
      </c>
      <c r="E44" s="259">
        <v>0</v>
      </c>
      <c r="F44" s="259">
        <v>0</v>
      </c>
      <c r="G44" s="259">
        <v>0</v>
      </c>
      <c r="H44" s="192">
        <v>0</v>
      </c>
    </row>
    <row r="45" spans="1:8" ht="10.5" customHeight="1">
      <c r="A45" s="257" t="s">
        <v>18</v>
      </c>
      <c r="B45" s="283">
        <v>0</v>
      </c>
      <c r="C45" s="259">
        <v>0</v>
      </c>
      <c r="D45" s="259">
        <v>0</v>
      </c>
      <c r="E45" s="259">
        <v>0</v>
      </c>
      <c r="F45" s="259">
        <v>0</v>
      </c>
      <c r="G45" s="259">
        <v>0</v>
      </c>
      <c r="H45" s="192">
        <v>0</v>
      </c>
    </row>
    <row r="46" spans="1:8" ht="10.5" customHeight="1">
      <c r="A46" s="262" t="s">
        <v>171</v>
      </c>
      <c r="B46" s="281">
        <v>0</v>
      </c>
      <c r="C46" s="260">
        <v>0</v>
      </c>
      <c r="D46" s="260">
        <v>517665</v>
      </c>
      <c r="E46" s="260">
        <v>3854217</v>
      </c>
      <c r="F46" s="282">
        <v>97201</v>
      </c>
      <c r="G46" s="260">
        <v>334227</v>
      </c>
      <c r="H46" s="192">
        <v>0</v>
      </c>
    </row>
    <row r="47" spans="1:8" ht="10.5" customHeight="1">
      <c r="A47" s="257" t="s">
        <v>68</v>
      </c>
      <c r="B47" s="283">
        <v>0</v>
      </c>
      <c r="C47" s="259">
        <v>0</v>
      </c>
      <c r="D47" s="260">
        <v>0</v>
      </c>
      <c r="E47" s="260">
        <v>45920</v>
      </c>
      <c r="F47" s="258">
        <v>0</v>
      </c>
      <c r="G47" s="260">
        <v>0</v>
      </c>
      <c r="H47" s="192">
        <v>0</v>
      </c>
    </row>
    <row r="48" spans="1:8" ht="10.5" customHeight="1">
      <c r="A48" s="257" t="s">
        <v>264</v>
      </c>
      <c r="B48" s="283">
        <v>0</v>
      </c>
      <c r="C48" s="259">
        <v>0</v>
      </c>
      <c r="D48" s="259">
        <v>3108000</v>
      </c>
      <c r="E48" s="259">
        <v>46000</v>
      </c>
      <c r="F48" s="260">
        <v>0</v>
      </c>
      <c r="G48" s="260">
        <v>8000</v>
      </c>
      <c r="H48" s="192">
        <v>18419500</v>
      </c>
    </row>
    <row r="49" spans="1:8" ht="6" customHeight="1">
      <c r="A49" s="257"/>
      <c r="B49" s="284"/>
      <c r="C49" s="249"/>
      <c r="D49" s="249"/>
      <c r="E49" s="249"/>
      <c r="F49" s="249"/>
      <c r="G49" s="265"/>
      <c r="H49" s="285"/>
    </row>
    <row r="50" spans="1:8" s="287" customFormat="1" ht="36" customHeight="1">
      <c r="A50" s="220" t="s">
        <v>154</v>
      </c>
      <c r="B50" s="268" t="s">
        <v>247</v>
      </c>
      <c r="C50" s="268" t="s">
        <v>150</v>
      </c>
      <c r="D50" s="268" t="s">
        <v>149</v>
      </c>
      <c r="E50" s="268" t="s">
        <v>148</v>
      </c>
      <c r="F50" s="286" t="s">
        <v>147</v>
      </c>
      <c r="H50" s="306"/>
    </row>
    <row r="51" spans="1:8" ht="6" customHeight="1">
      <c r="A51" s="225"/>
      <c r="B51" s="288"/>
      <c r="C51" s="249"/>
      <c r="D51" s="249"/>
      <c r="E51" s="249"/>
      <c r="F51" s="249"/>
      <c r="H51" s="307"/>
    </row>
    <row r="52" spans="1:8" ht="10.5" customHeight="1">
      <c r="A52" s="289" t="s">
        <v>389</v>
      </c>
      <c r="B52" s="274">
        <v>15434822</v>
      </c>
      <c r="C52" s="236">
        <v>156845385</v>
      </c>
      <c r="D52" s="236">
        <v>330390010</v>
      </c>
      <c r="E52" s="236">
        <v>5252753</v>
      </c>
      <c r="F52" s="236">
        <v>348075643</v>
      </c>
      <c r="H52" s="307"/>
    </row>
    <row r="53" spans="1:8" ht="10.5" customHeight="1">
      <c r="A53" s="290" t="s">
        <v>390</v>
      </c>
      <c r="B53" s="274">
        <v>15252727</v>
      </c>
      <c r="C53" s="236">
        <v>156117859</v>
      </c>
      <c r="D53" s="236">
        <v>320904870</v>
      </c>
      <c r="E53" s="236">
        <v>6082550</v>
      </c>
      <c r="F53" s="236">
        <v>340124397</v>
      </c>
      <c r="H53" s="307"/>
    </row>
    <row r="54" spans="1:8" ht="10.5" customHeight="1">
      <c r="A54" s="290" t="s">
        <v>391</v>
      </c>
      <c r="B54" s="274">
        <v>14801482</v>
      </c>
      <c r="C54" s="236">
        <v>154402521</v>
      </c>
      <c r="D54" s="236">
        <v>309778230</v>
      </c>
      <c r="E54" s="236">
        <v>6148131</v>
      </c>
      <c r="F54" s="236">
        <v>331932182</v>
      </c>
      <c r="H54" s="307"/>
    </row>
    <row r="55" spans="1:8" s="291" customFormat="1" ht="10.5" customHeight="1">
      <c r="A55" s="290" t="s">
        <v>392</v>
      </c>
      <c r="B55" s="274">
        <v>13013162</v>
      </c>
      <c r="C55" s="236">
        <v>155873829</v>
      </c>
      <c r="D55" s="236">
        <v>301404279</v>
      </c>
      <c r="E55" s="236">
        <v>5380327</v>
      </c>
      <c r="F55" s="236">
        <v>323535837</v>
      </c>
      <c r="H55" s="249"/>
    </row>
    <row r="56" spans="1:8" ht="10.5" customHeight="1">
      <c r="A56" s="316" t="s">
        <v>393</v>
      </c>
      <c r="B56" s="321">
        <v>11049340</v>
      </c>
      <c r="C56" s="320">
        <v>165835816</v>
      </c>
      <c r="D56" s="320">
        <v>294944553</v>
      </c>
      <c r="E56" s="320">
        <v>4356184</v>
      </c>
      <c r="F56" s="320">
        <v>314838173</v>
      </c>
      <c r="H56" s="307"/>
    </row>
    <row r="57" spans="1:8" ht="6" customHeight="1">
      <c r="A57" s="245"/>
      <c r="B57" s="278"/>
      <c r="C57" s="250"/>
      <c r="D57" s="250"/>
      <c r="E57" s="250"/>
      <c r="F57" s="250"/>
      <c r="H57" s="307"/>
    </row>
    <row r="58" spans="1:8" ht="10.5" customHeight="1">
      <c r="A58" s="279" t="s">
        <v>72</v>
      </c>
      <c r="B58" s="280">
        <v>0.5195891940958175</v>
      </c>
      <c r="C58" s="253">
        <v>7.7983389041935771</v>
      </c>
      <c r="D58" s="253">
        <v>13.869606926406563</v>
      </c>
      <c r="E58" s="253">
        <v>0.20484717945986769</v>
      </c>
      <c r="F58" s="253">
        <v>14.805093569359759</v>
      </c>
      <c r="H58" s="307"/>
    </row>
    <row r="59" spans="1:8" ht="6" customHeight="1">
      <c r="A59" s="254"/>
      <c r="B59" s="278"/>
      <c r="C59" s="250"/>
      <c r="D59" s="250"/>
      <c r="E59" s="250"/>
      <c r="F59" s="250"/>
      <c r="H59" s="307"/>
    </row>
    <row r="60" spans="1:8" ht="12" customHeight="1">
      <c r="A60" s="257" t="s">
        <v>71</v>
      </c>
      <c r="B60" s="281">
        <v>572195</v>
      </c>
      <c r="C60" s="260">
        <v>19673334</v>
      </c>
      <c r="D60" s="260">
        <v>18695956</v>
      </c>
      <c r="E60" s="259">
        <v>0</v>
      </c>
      <c r="F60" s="260">
        <v>34848341</v>
      </c>
      <c r="H60" s="307"/>
    </row>
    <row r="61" spans="1:8" ht="10.5" customHeight="1">
      <c r="A61" s="257" t="s">
        <v>35</v>
      </c>
      <c r="B61" s="283">
        <v>0</v>
      </c>
      <c r="C61" s="260">
        <v>41273888</v>
      </c>
      <c r="D61" s="260">
        <v>45492680</v>
      </c>
      <c r="E61" s="260">
        <v>1126981</v>
      </c>
      <c r="F61" s="260">
        <v>21315763</v>
      </c>
      <c r="H61" s="307"/>
    </row>
    <row r="62" spans="1:8" ht="10.5" customHeight="1">
      <c r="A62" s="257" t="s">
        <v>173</v>
      </c>
      <c r="B62" s="281">
        <v>0</v>
      </c>
      <c r="C62" s="259">
        <v>0</v>
      </c>
      <c r="D62" s="260">
        <v>31157969</v>
      </c>
      <c r="E62" s="260">
        <v>476499</v>
      </c>
      <c r="F62" s="260">
        <v>22324468</v>
      </c>
      <c r="H62" s="307"/>
    </row>
    <row r="63" spans="1:8" ht="10.5" customHeight="1">
      <c r="A63" s="257" t="s">
        <v>172</v>
      </c>
      <c r="B63" s="283">
        <v>0</v>
      </c>
      <c r="C63" s="259">
        <v>0</v>
      </c>
      <c r="D63" s="259">
        <v>0</v>
      </c>
      <c r="E63" s="259">
        <v>0</v>
      </c>
      <c r="F63" s="259">
        <v>0</v>
      </c>
      <c r="H63" s="307"/>
    </row>
    <row r="64" spans="1:8" ht="11.25" customHeight="1">
      <c r="A64" s="257" t="s">
        <v>299</v>
      </c>
      <c r="B64" s="283">
        <v>0</v>
      </c>
      <c r="C64" s="259">
        <v>0</v>
      </c>
      <c r="D64" s="259">
        <v>0</v>
      </c>
      <c r="E64" s="259">
        <v>0</v>
      </c>
      <c r="F64" s="259">
        <v>0</v>
      </c>
      <c r="H64" s="307"/>
    </row>
    <row r="65" spans="1:9" ht="12.75" customHeight="1">
      <c r="A65" s="257" t="s">
        <v>15</v>
      </c>
      <c r="B65" s="283">
        <v>0</v>
      </c>
      <c r="C65" s="259">
        <v>0</v>
      </c>
      <c r="D65" s="259">
        <v>0</v>
      </c>
      <c r="E65" s="259">
        <v>0</v>
      </c>
      <c r="F65" s="259">
        <v>0</v>
      </c>
      <c r="H65" s="307"/>
    </row>
    <row r="66" spans="1:9" ht="11.25" customHeight="1">
      <c r="A66" s="257" t="s">
        <v>16</v>
      </c>
      <c r="B66" s="283">
        <v>0</v>
      </c>
      <c r="C66" s="259">
        <v>0</v>
      </c>
      <c r="D66" s="259">
        <v>0</v>
      </c>
      <c r="E66" s="259">
        <v>0</v>
      </c>
      <c r="F66" s="259">
        <v>0</v>
      </c>
      <c r="H66" s="307"/>
    </row>
    <row r="67" spans="1:9" ht="10.5" customHeight="1">
      <c r="A67" s="257" t="s">
        <v>18</v>
      </c>
      <c r="B67" s="283">
        <v>0</v>
      </c>
      <c r="C67" s="259">
        <v>0</v>
      </c>
      <c r="D67" s="259">
        <v>0</v>
      </c>
      <c r="E67" s="259">
        <v>0</v>
      </c>
      <c r="F67" s="259">
        <v>0</v>
      </c>
      <c r="H67" s="307"/>
    </row>
    <row r="68" spans="1:9" ht="10.5" customHeight="1">
      <c r="A68" s="262" t="s">
        <v>171</v>
      </c>
      <c r="B68" s="293">
        <v>6435074</v>
      </c>
      <c r="C68" s="260">
        <v>35382120</v>
      </c>
      <c r="D68" s="260">
        <v>83662771</v>
      </c>
      <c r="E68" s="260">
        <v>24704</v>
      </c>
      <c r="F68" s="260">
        <v>82560101</v>
      </c>
      <c r="H68" s="307"/>
    </row>
    <row r="69" spans="1:9" ht="10.5" customHeight="1">
      <c r="A69" s="257" t="s">
        <v>68</v>
      </c>
      <c r="B69" s="283">
        <v>0</v>
      </c>
      <c r="C69" s="260">
        <v>68972030</v>
      </c>
      <c r="D69" s="260">
        <v>103520932</v>
      </c>
      <c r="E69" s="260">
        <v>0</v>
      </c>
      <c r="F69" s="260">
        <v>110416000</v>
      </c>
      <c r="H69" s="307"/>
    </row>
    <row r="70" spans="1:9" ht="13.5" customHeight="1">
      <c r="A70" s="257" t="s">
        <v>264</v>
      </c>
      <c r="B70" s="281">
        <v>4042071</v>
      </c>
      <c r="C70" s="260">
        <v>534444</v>
      </c>
      <c r="D70" s="260">
        <v>12414245</v>
      </c>
      <c r="E70" s="261">
        <v>2728000</v>
      </c>
      <c r="F70" s="260">
        <v>43373500</v>
      </c>
      <c r="H70" s="307"/>
    </row>
    <row r="71" spans="1:9" ht="6.75" customHeight="1">
      <c r="A71" s="294"/>
      <c r="B71" s="295"/>
      <c r="C71" s="296"/>
      <c r="D71" s="296"/>
      <c r="E71" s="296"/>
      <c r="F71" s="296"/>
      <c r="H71" s="297"/>
    </row>
    <row r="72" spans="1:9" ht="10.5" customHeight="1">
      <c r="A72" s="298" t="s">
        <v>170</v>
      </c>
      <c r="B72" s="229"/>
      <c r="I72" s="297"/>
    </row>
    <row r="73" spans="1:9" ht="10.5" customHeight="1">
      <c r="A73" s="217" t="s">
        <v>262</v>
      </c>
      <c r="B73" s="229"/>
      <c r="I73" s="297"/>
    </row>
    <row r="74" spans="1:9" ht="10.5" customHeight="1">
      <c r="A74" s="217" t="s">
        <v>261</v>
      </c>
      <c r="B74" s="229"/>
    </row>
    <row r="75" spans="1:9" ht="10.5" customHeight="1">
      <c r="A75" s="299" t="s">
        <v>394</v>
      </c>
      <c r="B75" s="229"/>
    </row>
    <row r="76" spans="1:9" ht="10.5" customHeight="1">
      <c r="A76" s="502" t="s">
        <v>395</v>
      </c>
      <c r="B76" s="502"/>
      <c r="C76" s="502"/>
      <c r="D76" s="502"/>
      <c r="E76" s="502"/>
      <c r="F76" s="502"/>
    </row>
    <row r="77" spans="1:9" ht="10.5" customHeight="1">
      <c r="A77" s="257"/>
      <c r="B77" s="229"/>
    </row>
    <row r="78" spans="1:9" ht="10.5" customHeight="1">
      <c r="A78" s="217"/>
    </row>
    <row r="79" spans="1:9" ht="10.5" customHeight="1">
      <c r="C79" s="309"/>
    </row>
    <row r="80" spans="1:9" ht="10.5" customHeight="1">
      <c r="C80" s="309"/>
    </row>
    <row r="81" spans="3:3" ht="10.5" customHeight="1">
      <c r="C81" s="309"/>
    </row>
    <row r="82" spans="3:3" ht="10.5" customHeight="1">
      <c r="C82" s="309"/>
    </row>
    <row r="83" spans="3:3" ht="10.5" customHeight="1">
      <c r="C83" s="309"/>
    </row>
  </sheetData>
  <mergeCells count="19">
    <mergeCell ref="B6:C6"/>
    <mergeCell ref="B8:C8"/>
    <mergeCell ref="B9:C9"/>
    <mergeCell ref="B10:C10"/>
    <mergeCell ref="B11:C11"/>
    <mergeCell ref="B12:C12"/>
    <mergeCell ref="B14:C14"/>
    <mergeCell ref="B16:C16"/>
    <mergeCell ref="B17:C17"/>
    <mergeCell ref="B18:C18"/>
    <mergeCell ref="B19:C19"/>
    <mergeCell ref="B26:C26"/>
    <mergeCell ref="A76:F76"/>
    <mergeCell ref="B20:C20"/>
    <mergeCell ref="B21:C21"/>
    <mergeCell ref="B22:C22"/>
    <mergeCell ref="B23:C23"/>
    <mergeCell ref="B24:C24"/>
    <mergeCell ref="B25:C25"/>
  </mergeCells>
  <phoneticPr fontId="14"/>
  <pageMargins left="0.7" right="0.7" top="0.75" bottom="0.75" header="0.3" footer="0.3"/>
  <pageSetup paperSize="9" scale="92" orientation="portrait" r:id="rId1"/>
  <headerFooter>
    <oddHeader xml:space="preserve">&amp;R&amp;F
</oddHeader>
  </headerFooter>
  <rowBreaks count="1" manualBreakCount="1">
    <brk id="76" max="7" man="1"/>
  </rowBreaks>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2"/>
  <sheetViews>
    <sheetView workbookViewId="0"/>
  </sheetViews>
  <sheetFormatPr defaultRowHeight="13.5"/>
  <cols>
    <col min="1" max="1" width="19.28515625" style="308" customWidth="1"/>
    <col min="2" max="2" width="17.5703125" style="218" customWidth="1"/>
    <col min="3" max="4" width="12.42578125" style="218" customWidth="1"/>
    <col min="5" max="5" width="17.5703125" style="218" bestFit="1" customWidth="1"/>
    <col min="6" max="8" width="12.85546875" style="218" customWidth="1"/>
    <col min="9" max="16384" width="9.140625" style="218"/>
  </cols>
  <sheetData>
    <row r="1" spans="1:11" s="4" customFormat="1" ht="13.5" customHeight="1">
      <c r="A1" s="190" t="s">
        <v>260</v>
      </c>
      <c r="B1" s="190"/>
      <c r="C1" s="190"/>
      <c r="D1" s="190"/>
      <c r="E1" s="190"/>
    </row>
    <row r="2" spans="1:11" s="301" customFormat="1" ht="10.5" customHeight="1">
      <c r="A2" s="300"/>
      <c r="B2" s="300"/>
      <c r="C2" s="300"/>
      <c r="D2" s="300"/>
      <c r="E2" s="300"/>
      <c r="F2" s="300"/>
      <c r="G2" s="300"/>
      <c r="H2" s="300"/>
      <c r="I2" s="300"/>
      <c r="J2" s="300"/>
      <c r="K2" s="300"/>
    </row>
    <row r="3" spans="1:11" s="301" customFormat="1">
      <c r="A3" s="302" t="s">
        <v>363</v>
      </c>
      <c r="B3" s="302"/>
      <c r="C3" s="302"/>
      <c r="D3" s="302"/>
      <c r="E3" s="302"/>
      <c r="F3" s="302"/>
      <c r="G3" s="302"/>
      <c r="H3" s="302"/>
      <c r="I3" s="302"/>
      <c r="J3" s="302"/>
      <c r="K3" s="302"/>
    </row>
    <row r="4" spans="1:11" s="301" customFormat="1" ht="10.5" customHeight="1">
      <c r="A4" s="300"/>
      <c r="B4" s="300"/>
      <c r="C4" s="300"/>
      <c r="D4" s="300"/>
      <c r="E4" s="300"/>
      <c r="F4" s="300"/>
      <c r="G4" s="300"/>
      <c r="H4" s="300"/>
      <c r="I4" s="302"/>
      <c r="J4" s="302"/>
      <c r="K4" s="302"/>
    </row>
    <row r="5" spans="1:11" ht="10.5" customHeight="1">
      <c r="A5" s="217" t="s">
        <v>364</v>
      </c>
      <c r="H5" s="219" t="s">
        <v>176</v>
      </c>
    </row>
    <row r="6" spans="1:11" s="287" customFormat="1" ht="36" customHeight="1">
      <c r="A6" s="220" t="s">
        <v>365</v>
      </c>
      <c r="B6" s="486" t="s">
        <v>166</v>
      </c>
      <c r="C6" s="487"/>
      <c r="D6" s="221" t="s">
        <v>165</v>
      </c>
      <c r="E6" s="222" t="s">
        <v>164</v>
      </c>
      <c r="F6" s="86" t="s">
        <v>322</v>
      </c>
      <c r="G6" s="223" t="s">
        <v>366</v>
      </c>
      <c r="H6" s="224" t="s">
        <v>126</v>
      </c>
    </row>
    <row r="7" spans="1:11" ht="6" customHeight="1">
      <c r="A7" s="225"/>
      <c r="B7" s="226"/>
      <c r="E7" s="227"/>
      <c r="F7" s="228"/>
      <c r="G7" s="229"/>
      <c r="H7" s="230"/>
    </row>
    <row r="8" spans="1:11" ht="10.5" customHeight="1">
      <c r="A8" s="289" t="s">
        <v>367</v>
      </c>
      <c r="B8" s="500">
        <v>2151357610</v>
      </c>
      <c r="C8" s="501"/>
      <c r="D8" s="238">
        <v>100</v>
      </c>
      <c r="E8" s="232">
        <v>1220036982</v>
      </c>
      <c r="F8" s="235">
        <v>3195248</v>
      </c>
      <c r="G8" s="236">
        <v>0</v>
      </c>
      <c r="H8" s="236">
        <v>6533124</v>
      </c>
    </row>
    <row r="9" spans="1:11" ht="10.5" customHeight="1">
      <c r="A9" s="290" t="s">
        <v>368</v>
      </c>
      <c r="B9" s="500">
        <v>2149408461</v>
      </c>
      <c r="C9" s="501"/>
      <c r="D9" s="238">
        <v>100</v>
      </c>
      <c r="E9" s="232">
        <v>1240605027</v>
      </c>
      <c r="F9" s="235">
        <v>3195248</v>
      </c>
      <c r="G9" s="236">
        <v>0</v>
      </c>
      <c r="H9" s="236">
        <v>6464298</v>
      </c>
    </row>
    <row r="10" spans="1:11" ht="10.5" customHeight="1">
      <c r="A10" s="290" t="s">
        <v>369</v>
      </c>
      <c r="B10" s="500">
        <v>2150171939</v>
      </c>
      <c r="C10" s="501"/>
      <c r="D10" s="238">
        <v>100</v>
      </c>
      <c r="E10" s="232">
        <v>1261243341</v>
      </c>
      <c r="F10" s="235">
        <v>3195248</v>
      </c>
      <c r="G10" s="236">
        <v>0</v>
      </c>
      <c r="H10" s="236">
        <v>6690864</v>
      </c>
    </row>
    <row r="11" spans="1:11" s="291" customFormat="1" ht="10.5" customHeight="1">
      <c r="A11" s="290" t="s">
        <v>370</v>
      </c>
      <c r="B11" s="500">
        <v>2145113580</v>
      </c>
      <c r="C11" s="501"/>
      <c r="D11" s="238">
        <v>100</v>
      </c>
      <c r="E11" s="232">
        <v>1278856953</v>
      </c>
      <c r="F11" s="235">
        <v>3195248</v>
      </c>
      <c r="G11" s="236">
        <v>0</v>
      </c>
      <c r="H11" s="236">
        <v>6718346</v>
      </c>
    </row>
    <row r="12" spans="1:11" ht="10.5" customHeight="1">
      <c r="A12" s="292" t="s">
        <v>371</v>
      </c>
      <c r="B12" s="505">
        <v>2140152865</v>
      </c>
      <c r="C12" s="506"/>
      <c r="D12" s="241">
        <v>100</v>
      </c>
      <c r="E12" s="240">
        <v>1294062301</v>
      </c>
      <c r="F12" s="242">
        <v>3125191</v>
      </c>
      <c r="G12" s="243">
        <v>0</v>
      </c>
      <c r="H12" s="244">
        <v>7015845</v>
      </c>
    </row>
    <row r="13" spans="1:11" ht="6" customHeight="1">
      <c r="A13" s="245"/>
      <c r="B13" s="310"/>
      <c r="C13" s="311"/>
      <c r="D13" s="238"/>
      <c r="E13" s="312"/>
      <c r="F13" s="249"/>
      <c r="G13" s="250"/>
      <c r="H13" s="250"/>
    </row>
    <row r="14" spans="1:11" s="303" customFormat="1" ht="10.5" customHeight="1">
      <c r="A14" s="251" t="s">
        <v>72</v>
      </c>
      <c r="B14" s="498">
        <v>100</v>
      </c>
      <c r="C14" s="499"/>
      <c r="D14" s="241"/>
      <c r="E14" s="253">
        <v>60.46588176774933</v>
      </c>
      <c r="F14" s="253">
        <v>0.14602653161413309</v>
      </c>
      <c r="G14" s="253">
        <v>0</v>
      </c>
      <c r="H14" s="253">
        <v>0.32781980739492644</v>
      </c>
    </row>
    <row r="15" spans="1:11" ht="6" customHeight="1">
      <c r="A15" s="254"/>
      <c r="B15" s="313"/>
      <c r="C15" s="314"/>
      <c r="D15" s="238"/>
      <c r="E15" s="312"/>
      <c r="F15" s="249"/>
      <c r="G15" s="236"/>
      <c r="H15" s="250"/>
    </row>
    <row r="16" spans="1:11" ht="10.5" customHeight="1">
      <c r="A16" s="257" t="s">
        <v>372</v>
      </c>
      <c r="B16" s="500">
        <v>95898486</v>
      </c>
      <c r="C16" s="501"/>
      <c r="D16" s="238">
        <v>4.480917581557895</v>
      </c>
      <c r="E16" s="258">
        <v>12489060</v>
      </c>
      <c r="F16" s="259">
        <v>0</v>
      </c>
      <c r="G16" s="259">
        <v>0</v>
      </c>
      <c r="H16" s="260">
        <v>544786</v>
      </c>
    </row>
    <row r="17" spans="1:9" ht="10.5" customHeight="1">
      <c r="A17" s="257" t="s">
        <v>35</v>
      </c>
      <c r="B17" s="500">
        <v>197537281</v>
      </c>
      <c r="C17" s="501"/>
      <c r="D17" s="238">
        <v>9.2300547419074199</v>
      </c>
      <c r="E17" s="258">
        <v>89380884</v>
      </c>
      <c r="F17" s="259">
        <v>0</v>
      </c>
      <c r="G17" s="259">
        <v>0</v>
      </c>
      <c r="H17" s="260">
        <v>2913975</v>
      </c>
    </row>
    <row r="18" spans="1:9" ht="10.5" customHeight="1">
      <c r="A18" s="257" t="s">
        <v>173</v>
      </c>
      <c r="B18" s="500">
        <v>81348921</v>
      </c>
      <c r="C18" s="501"/>
      <c r="D18" s="238">
        <v>3.8010799289330204</v>
      </c>
      <c r="E18" s="258">
        <v>21059758</v>
      </c>
      <c r="F18" s="259">
        <v>0</v>
      </c>
      <c r="G18" s="259">
        <v>0</v>
      </c>
      <c r="H18" s="259">
        <v>0</v>
      </c>
    </row>
    <row r="19" spans="1:9" ht="10.5" customHeight="1">
      <c r="A19" s="257" t="s">
        <v>172</v>
      </c>
      <c r="B19" s="500">
        <v>955404</v>
      </c>
      <c r="C19" s="501"/>
      <c r="D19" s="238">
        <v>4.4641857860933686E-2</v>
      </c>
      <c r="E19" s="258">
        <v>955404</v>
      </c>
      <c r="F19" s="259">
        <v>0</v>
      </c>
      <c r="G19" s="259">
        <v>0</v>
      </c>
      <c r="H19" s="259">
        <v>0</v>
      </c>
    </row>
    <row r="20" spans="1:9" ht="10.5" customHeight="1">
      <c r="A20" s="257" t="s">
        <v>299</v>
      </c>
      <c r="B20" s="500">
        <v>1000</v>
      </c>
      <c r="C20" s="501"/>
      <c r="D20" s="238">
        <v>4.6725634245757487E-5</v>
      </c>
      <c r="E20" s="258">
        <v>1000</v>
      </c>
      <c r="F20" s="258">
        <v>0</v>
      </c>
      <c r="G20" s="258">
        <v>0</v>
      </c>
      <c r="H20" s="258">
        <v>0</v>
      </c>
    </row>
    <row r="21" spans="1:9" ht="10.5" customHeight="1">
      <c r="A21" s="257" t="s">
        <v>15</v>
      </c>
      <c r="B21" s="500">
        <v>3125191</v>
      </c>
      <c r="C21" s="501"/>
      <c r="D21" s="238">
        <v>0.14602653161413309</v>
      </c>
      <c r="E21" s="258">
        <v>0</v>
      </c>
      <c r="F21" s="261">
        <v>3125191</v>
      </c>
      <c r="G21" s="259">
        <v>0</v>
      </c>
      <c r="H21" s="259">
        <v>0</v>
      </c>
    </row>
    <row r="22" spans="1:9" ht="10.5" customHeight="1">
      <c r="A22" s="257" t="s">
        <v>16</v>
      </c>
      <c r="B22" s="500">
        <v>3811352</v>
      </c>
      <c r="C22" s="501"/>
      <c r="D22" s="238">
        <v>0.17808783953383628</v>
      </c>
      <c r="E22" s="258">
        <v>3811352</v>
      </c>
      <c r="F22" s="259">
        <v>0</v>
      </c>
      <c r="G22" s="259">
        <v>0</v>
      </c>
      <c r="H22" s="259">
        <v>0</v>
      </c>
    </row>
    <row r="23" spans="1:9" ht="10.5" customHeight="1">
      <c r="A23" s="257" t="s">
        <v>18</v>
      </c>
      <c r="B23" s="500">
        <v>803</v>
      </c>
      <c r="C23" s="501"/>
      <c r="D23" s="238">
        <v>3.7520684299343257E-5</v>
      </c>
      <c r="E23" s="258">
        <v>803</v>
      </c>
      <c r="F23" s="259">
        <v>0</v>
      </c>
      <c r="G23" s="259">
        <v>0</v>
      </c>
      <c r="H23" s="259">
        <v>0</v>
      </c>
    </row>
    <row r="24" spans="1:9" ht="10.5" customHeight="1">
      <c r="A24" s="262" t="s">
        <v>171</v>
      </c>
      <c r="B24" s="500">
        <v>271344728</v>
      </c>
      <c r="C24" s="501"/>
      <c r="D24" s="238">
        <v>12.67875451504255</v>
      </c>
      <c r="E24" s="258">
        <v>53617227</v>
      </c>
      <c r="F24" s="259">
        <v>0</v>
      </c>
      <c r="G24" s="259">
        <v>0</v>
      </c>
      <c r="H24" s="260">
        <v>3554084</v>
      </c>
    </row>
    <row r="25" spans="1:9" ht="10.5" customHeight="1">
      <c r="A25" s="257" t="s">
        <v>373</v>
      </c>
      <c r="B25" s="500">
        <v>993973593</v>
      </c>
      <c r="C25" s="501"/>
      <c r="D25" s="238">
        <v>46.444046556459412</v>
      </c>
      <c r="E25" s="258">
        <v>709752435</v>
      </c>
      <c r="F25" s="259">
        <v>0</v>
      </c>
      <c r="G25" s="259">
        <v>0</v>
      </c>
      <c r="H25" s="259">
        <v>0</v>
      </c>
    </row>
    <row r="26" spans="1:9" ht="10.5" customHeight="1">
      <c r="A26" s="257" t="s">
        <v>264</v>
      </c>
      <c r="B26" s="500">
        <v>492156106</v>
      </c>
      <c r="C26" s="501"/>
      <c r="D26" s="238">
        <v>22.996306200772253</v>
      </c>
      <c r="E26" s="258">
        <v>402994378</v>
      </c>
      <c r="F26" s="259">
        <v>0</v>
      </c>
      <c r="G26" s="259">
        <v>0</v>
      </c>
      <c r="H26" s="259">
        <v>3000</v>
      </c>
    </row>
    <row r="27" spans="1:9" ht="6" customHeight="1">
      <c r="A27" s="257"/>
      <c r="B27" s="263"/>
      <c r="C27" s="249"/>
      <c r="D27" s="249"/>
      <c r="E27" s="249"/>
      <c r="F27" s="249"/>
      <c r="G27" s="249"/>
      <c r="H27" s="265"/>
    </row>
    <row r="28" spans="1:9" s="287" customFormat="1" ht="36" customHeight="1">
      <c r="A28" s="220" t="s">
        <v>374</v>
      </c>
      <c r="B28" s="266" t="s">
        <v>90</v>
      </c>
      <c r="C28" s="266" t="s">
        <v>254</v>
      </c>
      <c r="D28" s="266" t="s">
        <v>159</v>
      </c>
      <c r="E28" s="268" t="s">
        <v>375</v>
      </c>
      <c r="F28" s="268" t="s">
        <v>376</v>
      </c>
      <c r="G28" s="268" t="s">
        <v>377</v>
      </c>
      <c r="H28" s="127" t="s">
        <v>118</v>
      </c>
      <c r="I28" s="305"/>
    </row>
    <row r="29" spans="1:9" ht="6" customHeight="1">
      <c r="A29" s="225"/>
      <c r="B29" s="269"/>
      <c r="C29" s="270"/>
      <c r="D29" s="271"/>
      <c r="E29" s="249"/>
      <c r="F29" s="249"/>
      <c r="G29" s="272"/>
      <c r="H29" s="273"/>
    </row>
    <row r="30" spans="1:9" ht="10.5" customHeight="1">
      <c r="A30" s="289" t="s">
        <v>367</v>
      </c>
      <c r="B30" s="274">
        <v>1835945</v>
      </c>
      <c r="C30" s="236">
        <v>5849455</v>
      </c>
      <c r="D30" s="236">
        <v>1965883</v>
      </c>
      <c r="E30" s="236">
        <v>957766</v>
      </c>
      <c r="F30" s="275">
        <v>336070</v>
      </c>
      <c r="G30" s="236">
        <v>5839865</v>
      </c>
      <c r="H30" s="136">
        <v>33113000</v>
      </c>
    </row>
    <row r="31" spans="1:9" ht="10.5" customHeight="1">
      <c r="A31" s="290" t="s">
        <v>378</v>
      </c>
      <c r="B31" s="274">
        <v>2185934</v>
      </c>
      <c r="C31" s="236">
        <v>6524200</v>
      </c>
      <c r="D31" s="236">
        <v>1766178</v>
      </c>
      <c r="E31" s="236">
        <v>818992</v>
      </c>
      <c r="F31" s="275">
        <v>320024</v>
      </c>
      <c r="G31" s="236">
        <v>4225947</v>
      </c>
      <c r="H31" s="136">
        <v>27304000</v>
      </c>
    </row>
    <row r="32" spans="1:9" ht="10.5" customHeight="1">
      <c r="A32" s="290" t="s">
        <v>369</v>
      </c>
      <c r="B32" s="274">
        <v>2726668</v>
      </c>
      <c r="C32" s="236">
        <v>6956457</v>
      </c>
      <c r="D32" s="236">
        <v>1602849</v>
      </c>
      <c r="E32" s="236">
        <v>760703</v>
      </c>
      <c r="F32" s="275">
        <v>303733</v>
      </c>
      <c r="G32" s="236">
        <v>2851673</v>
      </c>
      <c r="H32" s="136">
        <v>25358000</v>
      </c>
    </row>
    <row r="33" spans="1:8" s="291" customFormat="1" ht="10.5" customHeight="1">
      <c r="A33" s="290" t="s">
        <v>370</v>
      </c>
      <c r="B33" s="274">
        <v>3475400</v>
      </c>
      <c r="C33" s="236">
        <v>6842480</v>
      </c>
      <c r="D33" s="236">
        <v>1443340</v>
      </c>
      <c r="E33" s="236">
        <v>804228</v>
      </c>
      <c r="F33" s="275">
        <v>287192</v>
      </c>
      <c r="G33" s="236">
        <v>1703847</v>
      </c>
      <c r="H33" s="136">
        <v>24724000</v>
      </c>
    </row>
    <row r="34" spans="1:8" ht="10.5" customHeight="1">
      <c r="A34" s="292" t="s">
        <v>379</v>
      </c>
      <c r="B34" s="276">
        <v>4357119</v>
      </c>
      <c r="C34" s="244">
        <v>6716774</v>
      </c>
      <c r="D34" s="244">
        <v>1530790</v>
      </c>
      <c r="E34" s="244">
        <v>1349303</v>
      </c>
      <c r="F34" s="277">
        <v>270396</v>
      </c>
      <c r="G34" s="244">
        <v>774462</v>
      </c>
      <c r="H34" s="134">
        <v>21743250</v>
      </c>
    </row>
    <row r="35" spans="1:8" ht="6" customHeight="1">
      <c r="A35" s="245"/>
      <c r="B35" s="278"/>
      <c r="C35" s="250"/>
      <c r="D35" s="250"/>
      <c r="E35" s="250"/>
      <c r="F35" s="250"/>
      <c r="G35" s="250"/>
      <c r="H35" s="90"/>
    </row>
    <row r="36" spans="1:8" ht="10.5" customHeight="1">
      <c r="A36" s="279" t="s">
        <v>155</v>
      </c>
      <c r="B36" s="280">
        <v>0.20358914875924064</v>
      </c>
      <c r="C36" s="253">
        <v>0.31384552523541348</v>
      </c>
      <c r="D36" s="253">
        <v>7.1527133647063104E-2</v>
      </c>
      <c r="E36" s="253">
        <v>6.3047038464703317E-2</v>
      </c>
      <c r="F36" s="253">
        <v>1.2634424597515842E-2</v>
      </c>
      <c r="G36" s="253">
        <v>3.6187228149237832E-2</v>
      </c>
      <c r="H36" s="253">
        <v>1.0159671468140665</v>
      </c>
    </row>
    <row r="37" spans="1:8" ht="6" customHeight="1">
      <c r="A37" s="254"/>
      <c r="B37" s="278"/>
      <c r="C37" s="250"/>
      <c r="D37" s="250"/>
      <c r="E37" s="250"/>
      <c r="F37" s="250"/>
      <c r="G37" s="250"/>
      <c r="H37" s="90"/>
    </row>
    <row r="38" spans="1:8" ht="10.5" customHeight="1">
      <c r="A38" s="257" t="s">
        <v>380</v>
      </c>
      <c r="B38" s="281">
        <v>257999</v>
      </c>
      <c r="C38" s="260">
        <v>488904</v>
      </c>
      <c r="D38" s="260">
        <v>172489</v>
      </c>
      <c r="E38" s="260">
        <v>325948</v>
      </c>
      <c r="F38" s="282">
        <v>52212</v>
      </c>
      <c r="G38" s="259">
        <v>0</v>
      </c>
      <c r="H38" s="192">
        <v>0</v>
      </c>
    </row>
    <row r="39" spans="1:8" ht="10.5" customHeight="1">
      <c r="A39" s="257" t="s">
        <v>35</v>
      </c>
      <c r="B39" s="281">
        <v>843932</v>
      </c>
      <c r="C39" s="260">
        <v>4479067</v>
      </c>
      <c r="D39" s="260">
        <v>652507</v>
      </c>
      <c r="E39" s="258">
        <v>0</v>
      </c>
      <c r="F39" s="260">
        <v>113764</v>
      </c>
      <c r="G39" s="259">
        <v>0</v>
      </c>
      <c r="H39" s="192">
        <v>0</v>
      </c>
    </row>
    <row r="40" spans="1:8" ht="10.5" customHeight="1">
      <c r="A40" s="257" t="s">
        <v>173</v>
      </c>
      <c r="B40" s="283">
        <v>0</v>
      </c>
      <c r="C40" s="259">
        <v>0</v>
      </c>
      <c r="D40" s="259">
        <v>0</v>
      </c>
      <c r="E40" s="259">
        <v>0</v>
      </c>
      <c r="F40" s="259">
        <v>0</v>
      </c>
      <c r="G40" s="259">
        <v>0</v>
      </c>
      <c r="H40" s="192">
        <v>0</v>
      </c>
    </row>
    <row r="41" spans="1:8" ht="10.5" customHeight="1">
      <c r="A41" s="257" t="s">
        <v>172</v>
      </c>
      <c r="B41" s="283">
        <v>0</v>
      </c>
      <c r="C41" s="259">
        <v>0</v>
      </c>
      <c r="D41" s="259">
        <v>0</v>
      </c>
      <c r="E41" s="259">
        <v>0</v>
      </c>
      <c r="F41" s="259">
        <v>0</v>
      </c>
      <c r="G41" s="259">
        <v>0</v>
      </c>
      <c r="H41" s="192">
        <v>0</v>
      </c>
    </row>
    <row r="42" spans="1:8" ht="10.5" customHeight="1">
      <c r="A42" s="257" t="s">
        <v>299</v>
      </c>
      <c r="B42" s="283">
        <v>0</v>
      </c>
      <c r="C42" s="259">
        <v>0</v>
      </c>
      <c r="D42" s="259">
        <v>0</v>
      </c>
      <c r="E42" s="259">
        <v>0</v>
      </c>
      <c r="F42" s="259">
        <v>0</v>
      </c>
      <c r="G42" s="259">
        <v>0</v>
      </c>
      <c r="H42" s="192">
        <v>0</v>
      </c>
    </row>
    <row r="43" spans="1:8" ht="10.5" customHeight="1">
      <c r="A43" s="257" t="s">
        <v>15</v>
      </c>
      <c r="B43" s="283">
        <v>0</v>
      </c>
      <c r="C43" s="259">
        <v>0</v>
      </c>
      <c r="D43" s="259">
        <v>0</v>
      </c>
      <c r="E43" s="259">
        <v>0</v>
      </c>
      <c r="F43" s="259">
        <v>0</v>
      </c>
      <c r="G43" s="259">
        <v>0</v>
      </c>
      <c r="H43" s="192">
        <v>0</v>
      </c>
    </row>
    <row r="44" spans="1:8" ht="10.5" customHeight="1">
      <c r="A44" s="257" t="s">
        <v>16</v>
      </c>
      <c r="B44" s="283">
        <v>0</v>
      </c>
      <c r="C44" s="259">
        <v>0</v>
      </c>
      <c r="D44" s="259">
        <v>0</v>
      </c>
      <c r="E44" s="259">
        <v>0</v>
      </c>
      <c r="F44" s="259">
        <v>0</v>
      </c>
      <c r="G44" s="259">
        <v>0</v>
      </c>
      <c r="H44" s="192">
        <v>0</v>
      </c>
    </row>
    <row r="45" spans="1:8" ht="10.5" customHeight="1">
      <c r="A45" s="257" t="s">
        <v>18</v>
      </c>
      <c r="B45" s="283">
        <v>0</v>
      </c>
      <c r="C45" s="259">
        <v>0</v>
      </c>
      <c r="D45" s="259">
        <v>0</v>
      </c>
      <c r="E45" s="259">
        <v>0</v>
      </c>
      <c r="F45" s="259">
        <v>0</v>
      </c>
      <c r="G45" s="259">
        <v>0</v>
      </c>
      <c r="H45" s="192">
        <v>0</v>
      </c>
    </row>
    <row r="46" spans="1:8" ht="10.5" customHeight="1">
      <c r="A46" s="262" t="s">
        <v>171</v>
      </c>
      <c r="B46" s="281">
        <v>3252188</v>
      </c>
      <c r="C46" s="260">
        <v>1742803</v>
      </c>
      <c r="D46" s="260">
        <v>574794</v>
      </c>
      <c r="E46" s="260">
        <v>974895</v>
      </c>
      <c r="F46" s="282">
        <v>104420</v>
      </c>
      <c r="G46" s="260">
        <v>696574</v>
      </c>
      <c r="H46" s="192">
        <v>0</v>
      </c>
    </row>
    <row r="47" spans="1:8" ht="10.5" customHeight="1">
      <c r="A47" s="257" t="s">
        <v>373</v>
      </c>
      <c r="B47" s="283">
        <v>0</v>
      </c>
      <c r="C47" s="259">
        <v>0</v>
      </c>
      <c r="D47" s="260">
        <v>0</v>
      </c>
      <c r="E47" s="260">
        <v>48460</v>
      </c>
      <c r="F47" s="258">
        <v>0</v>
      </c>
      <c r="G47" s="260">
        <v>65888</v>
      </c>
      <c r="H47" s="192">
        <v>0</v>
      </c>
    </row>
    <row r="48" spans="1:8" ht="10.5" customHeight="1">
      <c r="A48" s="257" t="s">
        <v>264</v>
      </c>
      <c r="B48" s="283">
        <v>3000</v>
      </c>
      <c r="C48" s="259">
        <v>6000</v>
      </c>
      <c r="D48" s="259">
        <v>131000</v>
      </c>
      <c r="E48" s="259">
        <v>0</v>
      </c>
      <c r="F48" s="260">
        <v>0</v>
      </c>
      <c r="G48" s="260">
        <v>12000</v>
      </c>
      <c r="H48" s="192">
        <v>21743250</v>
      </c>
    </row>
    <row r="49" spans="1:8" ht="6" customHeight="1">
      <c r="A49" s="257"/>
      <c r="B49" s="284"/>
      <c r="C49" s="249"/>
      <c r="D49" s="249"/>
      <c r="E49" s="249"/>
      <c r="F49" s="249"/>
      <c r="G49" s="265"/>
      <c r="H49" s="285"/>
    </row>
    <row r="50" spans="1:8" s="287" customFormat="1" ht="36" customHeight="1">
      <c r="A50" s="220" t="s">
        <v>374</v>
      </c>
      <c r="B50" s="268" t="s">
        <v>247</v>
      </c>
      <c r="C50" s="268" t="s">
        <v>381</v>
      </c>
      <c r="D50" s="268" t="s">
        <v>382</v>
      </c>
      <c r="E50" s="268" t="s">
        <v>383</v>
      </c>
      <c r="F50" s="286" t="s">
        <v>384</v>
      </c>
      <c r="H50" s="306"/>
    </row>
    <row r="51" spans="1:8" ht="6" customHeight="1">
      <c r="A51" s="225"/>
      <c r="B51" s="288"/>
      <c r="C51" s="249"/>
      <c r="D51" s="249"/>
      <c r="E51" s="249"/>
      <c r="F51" s="249"/>
      <c r="H51" s="307"/>
    </row>
    <row r="52" spans="1:8" ht="10.5" customHeight="1">
      <c r="A52" s="289" t="s">
        <v>367</v>
      </c>
      <c r="B52" s="274">
        <v>14104775</v>
      </c>
      <c r="C52" s="236">
        <v>155217069</v>
      </c>
      <c r="D52" s="236">
        <v>340219056</v>
      </c>
      <c r="E52" s="236">
        <v>5224985</v>
      </c>
      <c r="F52" s="236">
        <v>356928387</v>
      </c>
      <c r="H52" s="307"/>
    </row>
    <row r="53" spans="1:8" ht="10.5" customHeight="1">
      <c r="A53" s="290" t="s">
        <v>378</v>
      </c>
      <c r="B53" s="274">
        <v>15434822</v>
      </c>
      <c r="C53" s="236">
        <v>156845385</v>
      </c>
      <c r="D53" s="236">
        <v>330390010</v>
      </c>
      <c r="E53" s="236">
        <v>5252753</v>
      </c>
      <c r="F53" s="236">
        <v>348075643</v>
      </c>
      <c r="H53" s="307"/>
    </row>
    <row r="54" spans="1:8" ht="10.5" customHeight="1">
      <c r="A54" s="290" t="s">
        <v>369</v>
      </c>
      <c r="B54" s="274">
        <v>15252727</v>
      </c>
      <c r="C54" s="236">
        <v>156117859</v>
      </c>
      <c r="D54" s="236">
        <v>320904870</v>
      </c>
      <c r="E54" s="236">
        <v>6082550</v>
      </c>
      <c r="F54" s="236">
        <v>340124397</v>
      </c>
      <c r="H54" s="307"/>
    </row>
    <row r="55" spans="1:8" s="291" customFormat="1" ht="10.5" customHeight="1">
      <c r="A55" s="290" t="s">
        <v>370</v>
      </c>
      <c r="B55" s="274">
        <v>14801482</v>
      </c>
      <c r="C55" s="236">
        <v>154402521</v>
      </c>
      <c r="D55" s="236">
        <v>309778230</v>
      </c>
      <c r="E55" s="236">
        <v>6148131</v>
      </c>
      <c r="F55" s="236">
        <v>331932182</v>
      </c>
      <c r="H55" s="249"/>
    </row>
    <row r="56" spans="1:8" ht="10.5" customHeight="1">
      <c r="A56" s="292" t="s">
        <v>379</v>
      </c>
      <c r="B56" s="276">
        <v>13013162</v>
      </c>
      <c r="C56" s="244">
        <v>155873829</v>
      </c>
      <c r="D56" s="244">
        <v>301404279</v>
      </c>
      <c r="E56" s="244">
        <v>5380327</v>
      </c>
      <c r="F56" s="244">
        <v>323535837</v>
      </c>
      <c r="H56" s="307"/>
    </row>
    <row r="57" spans="1:8" ht="6" customHeight="1">
      <c r="A57" s="245"/>
      <c r="B57" s="278"/>
      <c r="C57" s="250"/>
      <c r="D57" s="250"/>
      <c r="E57" s="250"/>
      <c r="F57" s="250"/>
      <c r="H57" s="307"/>
    </row>
    <row r="58" spans="1:8" ht="10.5" customHeight="1">
      <c r="A58" s="279" t="s">
        <v>72</v>
      </c>
      <c r="B58" s="280">
        <v>0.60804824799279</v>
      </c>
      <c r="C58" s="253">
        <v>7.2833035223397475</v>
      </c>
      <c r="D58" s="253">
        <v>14.083306100660245</v>
      </c>
      <c r="E58" s="253">
        <v>0.25139919152457363</v>
      </c>
      <c r="F58" s="253">
        <v>15.117417185057011</v>
      </c>
      <c r="H58" s="307"/>
    </row>
    <row r="59" spans="1:8" ht="6" customHeight="1">
      <c r="A59" s="254"/>
      <c r="B59" s="278"/>
      <c r="C59" s="250"/>
      <c r="D59" s="250"/>
      <c r="E59" s="250"/>
      <c r="F59" s="250"/>
      <c r="H59" s="307"/>
    </row>
    <row r="60" spans="1:8" ht="12" customHeight="1">
      <c r="A60" s="257" t="s">
        <v>380</v>
      </c>
      <c r="B60" s="281">
        <v>662019</v>
      </c>
      <c r="C60" s="260">
        <v>20955617</v>
      </c>
      <c r="D60" s="260">
        <v>21151941</v>
      </c>
      <c r="E60" s="259">
        <v>0</v>
      </c>
      <c r="F60" s="260">
        <v>38797511</v>
      </c>
      <c r="H60" s="307"/>
    </row>
    <row r="61" spans="1:8" ht="10.5" customHeight="1">
      <c r="A61" s="257" t="s">
        <v>35</v>
      </c>
      <c r="B61" s="283">
        <v>0</v>
      </c>
      <c r="C61" s="260">
        <v>36092691</v>
      </c>
      <c r="D61" s="260">
        <v>39437613</v>
      </c>
      <c r="E61" s="260">
        <v>1245266</v>
      </c>
      <c r="F61" s="260">
        <v>22377582</v>
      </c>
      <c r="H61" s="307"/>
    </row>
    <row r="62" spans="1:8" ht="10.5" customHeight="1">
      <c r="A62" s="257" t="s">
        <v>173</v>
      </c>
      <c r="B62" s="281">
        <v>0</v>
      </c>
      <c r="C62" s="259">
        <v>0</v>
      </c>
      <c r="D62" s="260">
        <v>34258429</v>
      </c>
      <c r="E62" s="260">
        <v>618953</v>
      </c>
      <c r="F62" s="260">
        <v>25411781</v>
      </c>
      <c r="H62" s="307"/>
    </row>
    <row r="63" spans="1:8" ht="10.5" customHeight="1">
      <c r="A63" s="257" t="s">
        <v>172</v>
      </c>
      <c r="B63" s="283">
        <v>0</v>
      </c>
      <c r="C63" s="259">
        <v>0</v>
      </c>
      <c r="D63" s="259">
        <v>0</v>
      </c>
      <c r="E63" s="259">
        <v>0</v>
      </c>
      <c r="F63" s="259">
        <v>0</v>
      </c>
      <c r="H63" s="307"/>
    </row>
    <row r="64" spans="1:8" ht="11.25" customHeight="1">
      <c r="A64" s="257" t="s">
        <v>299</v>
      </c>
      <c r="B64" s="283">
        <v>0</v>
      </c>
      <c r="C64" s="259">
        <v>0</v>
      </c>
      <c r="D64" s="259">
        <v>0</v>
      </c>
      <c r="E64" s="259">
        <v>0</v>
      </c>
      <c r="F64" s="259">
        <v>0</v>
      </c>
      <c r="H64" s="307"/>
    </row>
    <row r="65" spans="1:9" ht="12.75" customHeight="1">
      <c r="A65" s="257" t="s">
        <v>15</v>
      </c>
      <c r="B65" s="283">
        <v>0</v>
      </c>
      <c r="C65" s="259">
        <v>0</v>
      </c>
      <c r="D65" s="259">
        <v>0</v>
      </c>
      <c r="E65" s="259">
        <v>0</v>
      </c>
      <c r="F65" s="259">
        <v>0</v>
      </c>
      <c r="H65" s="307"/>
    </row>
    <row r="66" spans="1:9" ht="11.25" customHeight="1">
      <c r="A66" s="257" t="s">
        <v>16</v>
      </c>
      <c r="B66" s="283">
        <v>0</v>
      </c>
      <c r="C66" s="259">
        <v>0</v>
      </c>
      <c r="D66" s="259">
        <v>0</v>
      </c>
      <c r="E66" s="259">
        <v>0</v>
      </c>
      <c r="F66" s="259">
        <v>0</v>
      </c>
      <c r="H66" s="307"/>
    </row>
    <row r="67" spans="1:9" ht="10.5" customHeight="1">
      <c r="A67" s="257" t="s">
        <v>18</v>
      </c>
      <c r="B67" s="283">
        <v>0</v>
      </c>
      <c r="C67" s="259">
        <v>0</v>
      </c>
      <c r="D67" s="259">
        <v>0</v>
      </c>
      <c r="E67" s="259">
        <v>0</v>
      </c>
      <c r="F67" s="259">
        <v>0</v>
      </c>
      <c r="H67" s="307"/>
    </row>
    <row r="68" spans="1:9" ht="10.5" customHeight="1">
      <c r="A68" s="262" t="s">
        <v>171</v>
      </c>
      <c r="B68" s="293">
        <v>7021118</v>
      </c>
      <c r="C68" s="260">
        <v>31298164</v>
      </c>
      <c r="D68" s="260">
        <v>82405275</v>
      </c>
      <c r="E68" s="260">
        <v>31857</v>
      </c>
      <c r="F68" s="260">
        <v>86071328</v>
      </c>
      <c r="H68" s="307"/>
    </row>
    <row r="69" spans="1:9" ht="10.5" customHeight="1">
      <c r="A69" s="257" t="s">
        <v>373</v>
      </c>
      <c r="B69" s="283">
        <v>0</v>
      </c>
      <c r="C69" s="260">
        <v>66702170</v>
      </c>
      <c r="D69" s="260">
        <v>110187640</v>
      </c>
      <c r="E69" s="260">
        <v>0</v>
      </c>
      <c r="F69" s="260">
        <v>107217000</v>
      </c>
      <c r="H69" s="307"/>
    </row>
    <row r="70" spans="1:9" ht="13.5" customHeight="1">
      <c r="A70" s="257" t="s">
        <v>264</v>
      </c>
      <c r="B70" s="281">
        <v>5330025</v>
      </c>
      <c r="C70" s="260">
        <v>825187</v>
      </c>
      <c r="D70" s="260">
        <v>13963381</v>
      </c>
      <c r="E70" s="261">
        <v>3484251</v>
      </c>
      <c r="F70" s="260">
        <v>43660635</v>
      </c>
      <c r="H70" s="307"/>
    </row>
    <row r="71" spans="1:9" ht="6.75" customHeight="1">
      <c r="A71" s="294"/>
      <c r="B71" s="295"/>
      <c r="C71" s="296"/>
      <c r="D71" s="296"/>
      <c r="E71" s="296"/>
      <c r="F71" s="296"/>
      <c r="H71" s="297"/>
    </row>
    <row r="72" spans="1:9" ht="10.5" customHeight="1">
      <c r="A72" s="298" t="s">
        <v>385</v>
      </c>
      <c r="B72" s="229"/>
      <c r="I72" s="297"/>
    </row>
    <row r="73" spans="1:9" ht="10.5" customHeight="1">
      <c r="A73" s="217" t="s">
        <v>386</v>
      </c>
      <c r="B73" s="229"/>
      <c r="I73" s="297"/>
    </row>
    <row r="74" spans="1:9" ht="10.5" customHeight="1">
      <c r="A74" s="217" t="s">
        <v>387</v>
      </c>
      <c r="B74" s="229"/>
    </row>
    <row r="75" spans="1:9" ht="10.5" customHeight="1"/>
    <row r="76" spans="1:9" ht="10.5" customHeight="1">
      <c r="C76" s="309"/>
    </row>
    <row r="77" spans="1:9" ht="10.5" customHeight="1">
      <c r="C77" s="315"/>
    </row>
    <row r="78" spans="1:9" ht="10.5" customHeight="1">
      <c r="C78" s="309"/>
    </row>
    <row r="79" spans="1:9" ht="10.5" customHeight="1">
      <c r="C79" s="309"/>
    </row>
    <row r="80" spans="1:9" ht="10.5" customHeight="1">
      <c r="C80" s="309"/>
    </row>
    <row r="81" spans="3:3" ht="10.5" customHeight="1">
      <c r="C81" s="309"/>
    </row>
    <row r="82" spans="3:3" ht="10.5" customHeight="1">
      <c r="C82" s="309"/>
    </row>
  </sheetData>
  <mergeCells count="18">
    <mergeCell ref="B12:C12"/>
    <mergeCell ref="B26:C26"/>
    <mergeCell ref="B20:C20"/>
    <mergeCell ref="B21:C21"/>
    <mergeCell ref="B22:C22"/>
    <mergeCell ref="B23:C23"/>
    <mergeCell ref="B24:C24"/>
    <mergeCell ref="B25:C25"/>
    <mergeCell ref="B14:C14"/>
    <mergeCell ref="B16:C16"/>
    <mergeCell ref="B17:C17"/>
    <mergeCell ref="B18:C18"/>
    <mergeCell ref="B19:C19"/>
    <mergeCell ref="B6:C6"/>
    <mergeCell ref="B8:C8"/>
    <mergeCell ref="B9:C9"/>
    <mergeCell ref="B10:C10"/>
    <mergeCell ref="B11:C11"/>
  </mergeCells>
  <phoneticPr fontId="14"/>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0"/>
  <sheetViews>
    <sheetView zoomScaleNormal="100" zoomScaleSheetLayoutView="100" workbookViewId="0"/>
  </sheetViews>
  <sheetFormatPr defaultRowHeight="13.5"/>
  <cols>
    <col min="1" max="1" width="20.42578125" style="308" customWidth="1"/>
    <col min="2" max="2" width="17.5703125" style="218" customWidth="1"/>
    <col min="3" max="4" width="12.42578125" style="218" customWidth="1"/>
    <col min="5" max="5" width="17.5703125" style="218" bestFit="1" customWidth="1"/>
    <col min="6" max="8" width="12.85546875" style="218" customWidth="1"/>
    <col min="9" max="9" width="9.140625" style="218"/>
    <col min="10" max="10" width="26.5703125" style="218" customWidth="1"/>
    <col min="11" max="16384" width="9.140625" style="218"/>
  </cols>
  <sheetData>
    <row r="1" spans="1:13" s="4" customFormat="1" ht="13.5" customHeight="1">
      <c r="A1" s="190" t="s">
        <v>260</v>
      </c>
      <c r="B1" s="190"/>
      <c r="C1" s="190"/>
      <c r="D1" s="190"/>
      <c r="E1" s="190"/>
    </row>
    <row r="2" spans="1:13" s="4" customFormat="1" ht="10.5" customHeight="1"/>
    <row r="3" spans="1:13" s="2" customFormat="1">
      <c r="A3" s="1" t="s">
        <v>168</v>
      </c>
      <c r="B3" s="1"/>
      <c r="C3" s="1"/>
      <c r="D3" s="1"/>
      <c r="E3" s="1"/>
      <c r="F3" s="1"/>
      <c r="G3" s="1"/>
      <c r="H3" s="1"/>
      <c r="I3" s="1"/>
      <c r="J3" s="1"/>
      <c r="K3" s="1"/>
      <c r="L3" s="1"/>
      <c r="M3" s="1"/>
    </row>
    <row r="4" spans="1:13" s="301" customFormat="1" ht="10.5" customHeight="1">
      <c r="A4" s="300"/>
      <c r="B4" s="300"/>
      <c r="C4" s="300"/>
      <c r="D4" s="300"/>
      <c r="E4" s="300"/>
      <c r="F4" s="300"/>
      <c r="G4" s="300"/>
      <c r="H4" s="300"/>
      <c r="I4" s="302"/>
      <c r="J4" s="302"/>
      <c r="K4" s="302"/>
      <c r="L4" s="302"/>
    </row>
    <row r="5" spans="1:13" ht="10.5" customHeight="1">
      <c r="A5" s="217" t="s">
        <v>97</v>
      </c>
      <c r="H5" s="219" t="s">
        <v>176</v>
      </c>
    </row>
    <row r="6" spans="1:13" s="287" customFormat="1" ht="36" customHeight="1">
      <c r="A6" s="220" t="s">
        <v>154</v>
      </c>
      <c r="B6" s="486" t="s">
        <v>166</v>
      </c>
      <c r="C6" s="487"/>
      <c r="D6" s="221" t="s">
        <v>165</v>
      </c>
      <c r="E6" s="222" t="s">
        <v>164</v>
      </c>
      <c r="F6" s="86" t="s">
        <v>322</v>
      </c>
      <c r="G6" s="223" t="s">
        <v>162</v>
      </c>
      <c r="H6" s="224" t="s">
        <v>126</v>
      </c>
    </row>
    <row r="7" spans="1:13" ht="6" customHeight="1">
      <c r="A7" s="225"/>
      <c r="B7" s="226"/>
      <c r="E7" s="227"/>
      <c r="F7" s="228"/>
      <c r="G7" s="229"/>
      <c r="H7" s="230"/>
    </row>
    <row r="8" spans="1:13" ht="10.5" customHeight="1">
      <c r="A8" s="289" t="s">
        <v>344</v>
      </c>
      <c r="B8" s="500">
        <v>2145079559</v>
      </c>
      <c r="C8" s="501"/>
      <c r="D8" s="238">
        <v>100</v>
      </c>
      <c r="E8" s="232">
        <v>1201357416</v>
      </c>
      <c r="F8" s="235">
        <v>3195248</v>
      </c>
      <c r="G8" s="236">
        <v>0</v>
      </c>
      <c r="H8" s="236">
        <v>6510333</v>
      </c>
    </row>
    <row r="9" spans="1:13" ht="10.5" customHeight="1">
      <c r="A9" s="290" t="s">
        <v>345</v>
      </c>
      <c r="B9" s="500">
        <v>2151357610</v>
      </c>
      <c r="C9" s="501"/>
      <c r="D9" s="238">
        <v>100</v>
      </c>
      <c r="E9" s="232">
        <v>1220036982</v>
      </c>
      <c r="F9" s="235">
        <v>3195248</v>
      </c>
      <c r="G9" s="236">
        <v>0</v>
      </c>
      <c r="H9" s="236">
        <v>6533124</v>
      </c>
    </row>
    <row r="10" spans="1:13" ht="10.5" customHeight="1">
      <c r="A10" s="290" t="s">
        <v>346</v>
      </c>
      <c r="B10" s="500">
        <v>2149408461</v>
      </c>
      <c r="C10" s="501"/>
      <c r="D10" s="238">
        <v>100</v>
      </c>
      <c r="E10" s="232">
        <v>1240605027</v>
      </c>
      <c r="F10" s="235">
        <v>3195248</v>
      </c>
      <c r="G10" s="236">
        <v>0</v>
      </c>
      <c r="H10" s="236">
        <v>6464298</v>
      </c>
    </row>
    <row r="11" spans="1:13" s="291" customFormat="1" ht="10.5" customHeight="1">
      <c r="A11" s="290" t="s">
        <v>347</v>
      </c>
      <c r="B11" s="500">
        <v>2150171939</v>
      </c>
      <c r="C11" s="501"/>
      <c r="D11" s="238">
        <v>100</v>
      </c>
      <c r="E11" s="232">
        <v>1261243341</v>
      </c>
      <c r="F11" s="235">
        <v>3195248</v>
      </c>
      <c r="G11" s="236">
        <v>0</v>
      </c>
      <c r="H11" s="236">
        <v>6690864</v>
      </c>
    </row>
    <row r="12" spans="1:13" ht="10.5" customHeight="1">
      <c r="A12" s="292" t="s">
        <v>348</v>
      </c>
      <c r="B12" s="505">
        <v>2145113580</v>
      </c>
      <c r="C12" s="506"/>
      <c r="D12" s="241">
        <v>100</v>
      </c>
      <c r="E12" s="240">
        <v>1278856953</v>
      </c>
      <c r="F12" s="242">
        <v>3195248</v>
      </c>
      <c r="G12" s="243">
        <v>0</v>
      </c>
      <c r="H12" s="244">
        <v>6718346</v>
      </c>
    </row>
    <row r="13" spans="1:13" ht="6" customHeight="1">
      <c r="A13" s="245"/>
      <c r="B13" s="246"/>
      <c r="C13" s="247"/>
      <c r="D13" s="238"/>
      <c r="E13" s="248"/>
      <c r="F13" s="249"/>
      <c r="G13" s="250"/>
      <c r="H13" s="250"/>
    </row>
    <row r="14" spans="1:13" s="303" customFormat="1" ht="10.5" customHeight="1">
      <c r="A14" s="251" t="s">
        <v>72</v>
      </c>
      <c r="B14" s="498">
        <v>100</v>
      </c>
      <c r="C14" s="499"/>
      <c r="D14" s="241"/>
      <c r="E14" s="253">
        <v>59.617213975215243</v>
      </c>
      <c r="F14" s="253">
        <v>0.14895472341375976</v>
      </c>
      <c r="G14" s="253">
        <v>0</v>
      </c>
      <c r="H14" s="253">
        <v>0.31319301983067954</v>
      </c>
    </row>
    <row r="15" spans="1:13" ht="6" customHeight="1">
      <c r="A15" s="254"/>
      <c r="B15" s="255"/>
      <c r="C15" s="256"/>
      <c r="D15" s="238"/>
      <c r="E15" s="248"/>
      <c r="F15" s="249"/>
      <c r="G15" s="236"/>
      <c r="H15" s="250"/>
    </row>
    <row r="16" spans="1:13" ht="10.5" customHeight="1">
      <c r="A16" s="257" t="s">
        <v>349</v>
      </c>
      <c r="B16" s="500">
        <v>108748562</v>
      </c>
      <c r="C16" s="501"/>
      <c r="D16" s="238">
        <v>5.0695945899517358</v>
      </c>
      <c r="E16" s="258">
        <v>16355663</v>
      </c>
      <c r="F16" s="259">
        <v>0</v>
      </c>
      <c r="G16" s="259">
        <v>0</v>
      </c>
      <c r="H16" s="260">
        <v>583768</v>
      </c>
      <c r="J16" s="304"/>
    </row>
    <row r="17" spans="1:10" ht="10.5" customHeight="1">
      <c r="A17" s="257" t="s">
        <v>35</v>
      </c>
      <c r="B17" s="500">
        <v>197291350</v>
      </c>
      <c r="C17" s="501"/>
      <c r="D17" s="238">
        <v>9.1972449309653808</v>
      </c>
      <c r="E17" s="258">
        <v>88594701</v>
      </c>
      <c r="F17" s="259">
        <v>0</v>
      </c>
      <c r="G17" s="259">
        <v>0</v>
      </c>
      <c r="H17" s="260">
        <v>3037446</v>
      </c>
      <c r="J17" s="304"/>
    </row>
    <row r="18" spans="1:10" ht="10.5" customHeight="1">
      <c r="A18" s="257" t="s">
        <v>173</v>
      </c>
      <c r="B18" s="500">
        <v>91825604</v>
      </c>
      <c r="C18" s="501"/>
      <c r="D18" s="238">
        <v>4.2806872725126279</v>
      </c>
      <c r="E18" s="258">
        <v>25143215</v>
      </c>
      <c r="F18" s="259">
        <v>0</v>
      </c>
      <c r="G18" s="259">
        <v>0</v>
      </c>
      <c r="H18" s="259">
        <v>0</v>
      </c>
      <c r="J18" s="304"/>
    </row>
    <row r="19" spans="1:10" ht="10.5" customHeight="1">
      <c r="A19" s="257" t="s">
        <v>172</v>
      </c>
      <c r="B19" s="500">
        <v>1472983</v>
      </c>
      <c r="C19" s="501"/>
      <c r="D19" s="238">
        <v>6.8666900146145168E-2</v>
      </c>
      <c r="E19" s="258">
        <v>1472983</v>
      </c>
      <c r="F19" s="259">
        <v>0</v>
      </c>
      <c r="G19" s="259">
        <v>0</v>
      </c>
      <c r="H19" s="259">
        <v>0</v>
      </c>
    </row>
    <row r="20" spans="1:10" ht="10.5" customHeight="1">
      <c r="A20" s="257" t="s">
        <v>299</v>
      </c>
      <c r="B20" s="500">
        <v>1000</v>
      </c>
      <c r="C20" s="501"/>
      <c r="D20" s="238">
        <v>4.6617578170382946E-5</v>
      </c>
      <c r="E20" s="258">
        <v>1000</v>
      </c>
      <c r="F20" s="258">
        <v>0</v>
      </c>
      <c r="G20" s="258">
        <v>0</v>
      </c>
      <c r="H20" s="258">
        <v>0</v>
      </c>
    </row>
    <row r="21" spans="1:10" ht="10.5" customHeight="1">
      <c r="A21" s="257" t="s">
        <v>15</v>
      </c>
      <c r="B21" s="500">
        <v>3195248</v>
      </c>
      <c r="C21" s="501"/>
      <c r="D21" s="238">
        <v>0.14895472341375976</v>
      </c>
      <c r="E21" s="258">
        <v>0</v>
      </c>
      <c r="F21" s="261">
        <v>3195248</v>
      </c>
      <c r="G21" s="259">
        <v>0</v>
      </c>
      <c r="H21" s="259">
        <v>0</v>
      </c>
    </row>
    <row r="22" spans="1:10" ht="10.5" customHeight="1">
      <c r="A22" s="257" t="s">
        <v>16</v>
      </c>
      <c r="B22" s="500">
        <v>4014232</v>
      </c>
      <c r="C22" s="501"/>
      <c r="D22" s="238">
        <v>0.18713377405405265</v>
      </c>
      <c r="E22" s="258">
        <v>4014232</v>
      </c>
      <c r="F22" s="259">
        <v>0</v>
      </c>
      <c r="G22" s="259">
        <v>0</v>
      </c>
      <c r="H22" s="259">
        <v>0</v>
      </c>
    </row>
    <row r="23" spans="1:10" ht="10.5" customHeight="1">
      <c r="A23" s="257" t="s">
        <v>18</v>
      </c>
      <c r="B23" s="500">
        <v>2652</v>
      </c>
      <c r="C23" s="501"/>
      <c r="D23" s="238">
        <v>1.2362981730785555E-4</v>
      </c>
      <c r="E23" s="258">
        <v>2652</v>
      </c>
      <c r="F23" s="259">
        <v>0</v>
      </c>
      <c r="G23" s="259">
        <v>0</v>
      </c>
      <c r="H23" s="259">
        <v>0</v>
      </c>
    </row>
    <row r="24" spans="1:10" ht="10.5" customHeight="1">
      <c r="A24" s="262" t="s">
        <v>171</v>
      </c>
      <c r="B24" s="500">
        <v>271280594</v>
      </c>
      <c r="C24" s="501"/>
      <c r="D24" s="238">
        <v>12.646444296902917</v>
      </c>
      <c r="E24" s="258">
        <v>50949201</v>
      </c>
      <c r="F24" s="259">
        <v>0</v>
      </c>
      <c r="G24" s="259">
        <v>0</v>
      </c>
      <c r="H24" s="260">
        <v>3097132</v>
      </c>
    </row>
    <row r="25" spans="1:10" ht="10.5" customHeight="1">
      <c r="A25" s="257" t="s">
        <v>350</v>
      </c>
      <c r="B25" s="500">
        <v>992328444</v>
      </c>
      <c r="C25" s="501"/>
      <c r="D25" s="238">
        <v>46.259948808864472</v>
      </c>
      <c r="E25" s="258">
        <v>714447998</v>
      </c>
      <c r="F25" s="259">
        <v>0</v>
      </c>
      <c r="G25" s="259">
        <v>0</v>
      </c>
      <c r="H25" s="259">
        <v>0</v>
      </c>
    </row>
    <row r="26" spans="1:10" ht="10.5" customHeight="1">
      <c r="A26" s="257" t="s">
        <v>264</v>
      </c>
      <c r="B26" s="500">
        <v>474952911</v>
      </c>
      <c r="C26" s="501"/>
      <c r="D26" s="238">
        <v>22.141154455793433</v>
      </c>
      <c r="E26" s="258">
        <v>377875308</v>
      </c>
      <c r="F26" s="259">
        <v>0</v>
      </c>
      <c r="G26" s="259">
        <v>0</v>
      </c>
      <c r="H26" s="259">
        <v>0</v>
      </c>
    </row>
    <row r="27" spans="1:10" ht="6" customHeight="1">
      <c r="A27" s="257"/>
      <c r="B27" s="263"/>
      <c r="C27" s="249"/>
      <c r="D27" s="249"/>
      <c r="E27" s="249"/>
      <c r="F27" s="249"/>
      <c r="G27" s="249"/>
      <c r="H27" s="265"/>
    </row>
    <row r="28" spans="1:10" s="287" customFormat="1" ht="36" customHeight="1">
      <c r="A28" s="220" t="s">
        <v>351</v>
      </c>
      <c r="B28" s="266" t="s">
        <v>90</v>
      </c>
      <c r="C28" s="266" t="s">
        <v>254</v>
      </c>
      <c r="D28" s="266" t="s">
        <v>159</v>
      </c>
      <c r="E28" s="268" t="s">
        <v>352</v>
      </c>
      <c r="F28" s="268" t="s">
        <v>353</v>
      </c>
      <c r="G28" s="268" t="s">
        <v>354</v>
      </c>
      <c r="H28" s="127" t="s">
        <v>118</v>
      </c>
      <c r="I28" s="305"/>
    </row>
    <row r="29" spans="1:10" ht="6" customHeight="1">
      <c r="A29" s="225"/>
      <c r="B29" s="269"/>
      <c r="C29" s="270"/>
      <c r="D29" s="271"/>
      <c r="E29" s="249"/>
      <c r="F29" s="249"/>
      <c r="G29" s="272"/>
      <c r="H29" s="273"/>
    </row>
    <row r="30" spans="1:10" ht="10.5" customHeight="1">
      <c r="A30" s="289" t="s">
        <v>355</v>
      </c>
      <c r="B30" s="274">
        <v>1698065</v>
      </c>
      <c r="C30" s="236">
        <v>5172094</v>
      </c>
      <c r="D30" s="236">
        <v>2257296</v>
      </c>
      <c r="E30" s="236">
        <v>1102982</v>
      </c>
      <c r="F30" s="275">
        <v>353754</v>
      </c>
      <c r="G30" s="236">
        <v>7389127</v>
      </c>
      <c r="H30" s="136">
        <v>22466700</v>
      </c>
    </row>
    <row r="31" spans="1:10" ht="10.5" customHeight="1">
      <c r="A31" s="290" t="s">
        <v>345</v>
      </c>
      <c r="B31" s="274">
        <v>1835945</v>
      </c>
      <c r="C31" s="236">
        <v>5849455</v>
      </c>
      <c r="D31" s="236">
        <v>1965883</v>
      </c>
      <c r="E31" s="236">
        <v>957766</v>
      </c>
      <c r="F31" s="275">
        <v>336070</v>
      </c>
      <c r="G31" s="236">
        <v>5839865</v>
      </c>
      <c r="H31" s="136">
        <v>33113000</v>
      </c>
    </row>
    <row r="32" spans="1:10" ht="10.5" customHeight="1">
      <c r="A32" s="290" t="s">
        <v>346</v>
      </c>
      <c r="B32" s="274">
        <v>2185934</v>
      </c>
      <c r="C32" s="236">
        <v>6524200</v>
      </c>
      <c r="D32" s="236">
        <v>1766178</v>
      </c>
      <c r="E32" s="236">
        <v>818992</v>
      </c>
      <c r="F32" s="275">
        <v>320024</v>
      </c>
      <c r="G32" s="236">
        <v>4225947</v>
      </c>
      <c r="H32" s="136">
        <v>27304000</v>
      </c>
    </row>
    <row r="33" spans="1:8" s="291" customFormat="1" ht="10.5" customHeight="1">
      <c r="A33" s="290" t="s">
        <v>347</v>
      </c>
      <c r="B33" s="274">
        <v>2726668</v>
      </c>
      <c r="C33" s="236">
        <v>6956457</v>
      </c>
      <c r="D33" s="236">
        <v>1602849</v>
      </c>
      <c r="E33" s="236">
        <v>760703</v>
      </c>
      <c r="F33" s="275">
        <v>303733</v>
      </c>
      <c r="G33" s="236">
        <v>2851673</v>
      </c>
      <c r="H33" s="136">
        <v>25358000</v>
      </c>
    </row>
    <row r="34" spans="1:8" ht="10.5" customHeight="1">
      <c r="A34" s="292" t="s">
        <v>348</v>
      </c>
      <c r="B34" s="276">
        <v>3475400</v>
      </c>
      <c r="C34" s="244">
        <v>6842480</v>
      </c>
      <c r="D34" s="244">
        <v>1443340</v>
      </c>
      <c r="E34" s="244">
        <v>804228</v>
      </c>
      <c r="F34" s="277">
        <v>287192</v>
      </c>
      <c r="G34" s="244">
        <v>1703847</v>
      </c>
      <c r="H34" s="134">
        <v>24724000</v>
      </c>
    </row>
    <row r="35" spans="1:8" ht="6" customHeight="1">
      <c r="A35" s="245"/>
      <c r="B35" s="278"/>
      <c r="C35" s="250"/>
      <c r="D35" s="250"/>
      <c r="E35" s="250"/>
      <c r="F35" s="250"/>
      <c r="G35" s="250"/>
      <c r="H35" s="90"/>
    </row>
    <row r="36" spans="1:8" ht="10.5" customHeight="1">
      <c r="A36" s="251" t="s">
        <v>72</v>
      </c>
      <c r="B36" s="280">
        <v>0.16201473117334889</v>
      </c>
      <c r="C36" s="253">
        <v>0.31897984627928189</v>
      </c>
      <c r="D36" s="253">
        <v>6.7285015276440513E-2</v>
      </c>
      <c r="E36" s="253">
        <v>3.7491161656810733E-2</v>
      </c>
      <c r="F36" s="253">
        <v>1.3388195509908617E-2</v>
      </c>
      <c r="G36" s="253">
        <v>7.9429220712872464E-2</v>
      </c>
      <c r="H36" s="253">
        <v>1.1525730026845478</v>
      </c>
    </row>
    <row r="37" spans="1:8" ht="6" customHeight="1">
      <c r="A37" s="254"/>
      <c r="B37" s="278"/>
      <c r="C37" s="250"/>
      <c r="D37" s="250"/>
      <c r="E37" s="250"/>
      <c r="F37" s="250"/>
      <c r="G37" s="250"/>
      <c r="H37" s="90"/>
    </row>
    <row r="38" spans="1:8" ht="10.5" customHeight="1">
      <c r="A38" s="257" t="s">
        <v>349</v>
      </c>
      <c r="B38" s="281">
        <v>292547</v>
      </c>
      <c r="C38" s="260">
        <v>523868</v>
      </c>
      <c r="D38" s="260">
        <v>237449</v>
      </c>
      <c r="E38" s="260">
        <v>385609</v>
      </c>
      <c r="F38" s="282">
        <v>55515</v>
      </c>
      <c r="G38" s="259">
        <v>0</v>
      </c>
      <c r="H38" s="192">
        <v>0</v>
      </c>
    </row>
    <row r="39" spans="1:8" ht="10.5" customHeight="1">
      <c r="A39" s="257" t="s">
        <v>35</v>
      </c>
      <c r="B39" s="281">
        <v>862033</v>
      </c>
      <c r="C39" s="260">
        <v>4501713</v>
      </c>
      <c r="D39" s="260">
        <v>697940</v>
      </c>
      <c r="E39" s="258">
        <v>0</v>
      </c>
      <c r="F39" s="260">
        <v>120149</v>
      </c>
      <c r="G39" s="259">
        <v>0</v>
      </c>
      <c r="H39" s="192">
        <v>0</v>
      </c>
    </row>
    <row r="40" spans="1:8" ht="10.5" customHeight="1">
      <c r="A40" s="257" t="s">
        <v>173</v>
      </c>
      <c r="B40" s="283">
        <v>0</v>
      </c>
      <c r="C40" s="259">
        <v>0</v>
      </c>
      <c r="D40" s="259">
        <v>0</v>
      </c>
      <c r="E40" s="259">
        <v>0</v>
      </c>
      <c r="F40" s="259">
        <v>0</v>
      </c>
      <c r="G40" s="259">
        <v>0</v>
      </c>
      <c r="H40" s="192">
        <v>0</v>
      </c>
    </row>
    <row r="41" spans="1:8" ht="10.5" customHeight="1">
      <c r="A41" s="257" t="s">
        <v>172</v>
      </c>
      <c r="B41" s="283">
        <v>0</v>
      </c>
      <c r="C41" s="259">
        <v>0</v>
      </c>
      <c r="D41" s="259">
        <v>0</v>
      </c>
      <c r="E41" s="259">
        <v>0</v>
      </c>
      <c r="F41" s="259">
        <v>0</v>
      </c>
      <c r="G41" s="259">
        <v>0</v>
      </c>
      <c r="H41" s="192">
        <v>0</v>
      </c>
    </row>
    <row r="42" spans="1:8" ht="10.5" customHeight="1">
      <c r="A42" s="257" t="s">
        <v>299</v>
      </c>
      <c r="B42" s="283">
        <v>0</v>
      </c>
      <c r="C42" s="259">
        <v>0</v>
      </c>
      <c r="D42" s="259">
        <v>0</v>
      </c>
      <c r="E42" s="259">
        <v>0</v>
      </c>
      <c r="F42" s="259">
        <v>0</v>
      </c>
      <c r="G42" s="259">
        <v>0</v>
      </c>
      <c r="H42" s="192">
        <v>0</v>
      </c>
    </row>
    <row r="43" spans="1:8" ht="10.5" customHeight="1">
      <c r="A43" s="257" t="s">
        <v>15</v>
      </c>
      <c r="B43" s="283">
        <v>0</v>
      </c>
      <c r="C43" s="259">
        <v>0</v>
      </c>
      <c r="D43" s="259">
        <v>0</v>
      </c>
      <c r="E43" s="259">
        <v>0</v>
      </c>
      <c r="F43" s="259">
        <v>0</v>
      </c>
      <c r="G43" s="259">
        <v>0</v>
      </c>
      <c r="H43" s="192">
        <v>0</v>
      </c>
    </row>
    <row r="44" spans="1:8" ht="10.5" customHeight="1">
      <c r="A44" s="257" t="s">
        <v>16</v>
      </c>
      <c r="B44" s="283">
        <v>0</v>
      </c>
      <c r="C44" s="259">
        <v>0</v>
      </c>
      <c r="D44" s="259">
        <v>0</v>
      </c>
      <c r="E44" s="259">
        <v>0</v>
      </c>
      <c r="F44" s="259">
        <v>0</v>
      </c>
      <c r="G44" s="259">
        <v>0</v>
      </c>
      <c r="H44" s="192">
        <v>0</v>
      </c>
    </row>
    <row r="45" spans="1:8" ht="10.5" customHeight="1">
      <c r="A45" s="257" t="s">
        <v>18</v>
      </c>
      <c r="B45" s="283">
        <v>0</v>
      </c>
      <c r="C45" s="259">
        <v>0</v>
      </c>
      <c r="D45" s="259">
        <v>0</v>
      </c>
      <c r="E45" s="259">
        <v>0</v>
      </c>
      <c r="F45" s="259">
        <v>0</v>
      </c>
      <c r="G45" s="259">
        <v>0</v>
      </c>
      <c r="H45" s="192">
        <v>0</v>
      </c>
    </row>
    <row r="46" spans="1:8" ht="10.5" customHeight="1">
      <c r="A46" s="262" t="s">
        <v>171</v>
      </c>
      <c r="B46" s="281">
        <v>2320820</v>
      </c>
      <c r="C46" s="260">
        <v>1816899</v>
      </c>
      <c r="D46" s="260">
        <v>507951</v>
      </c>
      <c r="E46" s="260">
        <v>367619</v>
      </c>
      <c r="F46" s="282">
        <v>111528</v>
      </c>
      <c r="G46" s="260">
        <v>1561599</v>
      </c>
      <c r="H46" s="192">
        <v>0</v>
      </c>
    </row>
    <row r="47" spans="1:8" ht="10.5" customHeight="1">
      <c r="A47" s="257" t="s">
        <v>350</v>
      </c>
      <c r="B47" s="283">
        <v>0</v>
      </c>
      <c r="C47" s="259">
        <v>0</v>
      </c>
      <c r="D47" s="260">
        <v>0</v>
      </c>
      <c r="E47" s="260">
        <v>51000</v>
      </c>
      <c r="F47" s="258">
        <v>0</v>
      </c>
      <c r="G47" s="260">
        <v>126248</v>
      </c>
      <c r="H47" s="192">
        <v>0</v>
      </c>
    </row>
    <row r="48" spans="1:8" ht="10.5" customHeight="1">
      <c r="A48" s="257" t="s">
        <v>264</v>
      </c>
      <c r="B48" s="283">
        <v>0</v>
      </c>
      <c r="C48" s="259">
        <v>0</v>
      </c>
      <c r="D48" s="259">
        <v>0</v>
      </c>
      <c r="E48" s="259">
        <v>0</v>
      </c>
      <c r="F48" s="260">
        <v>0</v>
      </c>
      <c r="G48" s="260">
        <v>16000</v>
      </c>
      <c r="H48" s="192">
        <v>24724000</v>
      </c>
    </row>
    <row r="49" spans="1:8" ht="6" customHeight="1">
      <c r="A49" s="257"/>
      <c r="B49" s="284"/>
      <c r="C49" s="249"/>
      <c r="D49" s="249"/>
      <c r="E49" s="249"/>
      <c r="F49" s="249"/>
      <c r="G49" s="265"/>
      <c r="H49" s="285"/>
    </row>
    <row r="50" spans="1:8" s="287" customFormat="1" ht="36" customHeight="1">
      <c r="A50" s="220" t="s">
        <v>351</v>
      </c>
      <c r="B50" s="268" t="s">
        <v>247</v>
      </c>
      <c r="C50" s="268" t="s">
        <v>356</v>
      </c>
      <c r="D50" s="268" t="s">
        <v>357</v>
      </c>
      <c r="E50" s="268" t="s">
        <v>358</v>
      </c>
      <c r="F50" s="286" t="s">
        <v>359</v>
      </c>
      <c r="H50" s="306"/>
    </row>
    <row r="51" spans="1:8" ht="6" customHeight="1">
      <c r="A51" s="225"/>
      <c r="B51" s="288"/>
      <c r="C51" s="249"/>
      <c r="D51" s="249"/>
      <c r="E51" s="249"/>
      <c r="F51" s="249"/>
      <c r="H51" s="307"/>
    </row>
    <row r="52" spans="1:8" ht="10.5" customHeight="1">
      <c r="A52" s="289" t="s">
        <v>355</v>
      </c>
      <c r="B52" s="274">
        <v>8255458</v>
      </c>
      <c r="C52" s="236">
        <v>159895569</v>
      </c>
      <c r="D52" s="236">
        <v>352654547</v>
      </c>
      <c r="E52" s="236">
        <v>6186282</v>
      </c>
      <c r="F52" s="236">
        <v>366584688</v>
      </c>
      <c r="H52" s="307"/>
    </row>
    <row r="53" spans="1:8" ht="10.5" customHeight="1">
      <c r="A53" s="290" t="s">
        <v>345</v>
      </c>
      <c r="B53" s="274">
        <v>14104775</v>
      </c>
      <c r="C53" s="236">
        <v>155217069</v>
      </c>
      <c r="D53" s="236">
        <v>340219056</v>
      </c>
      <c r="E53" s="236">
        <v>5224985</v>
      </c>
      <c r="F53" s="236">
        <v>356928387</v>
      </c>
      <c r="H53" s="307"/>
    </row>
    <row r="54" spans="1:8" ht="10.5" customHeight="1">
      <c r="A54" s="290" t="s">
        <v>346</v>
      </c>
      <c r="B54" s="274">
        <v>15434822</v>
      </c>
      <c r="C54" s="236">
        <v>156845385</v>
      </c>
      <c r="D54" s="236">
        <v>330390010</v>
      </c>
      <c r="E54" s="236">
        <v>5252753</v>
      </c>
      <c r="F54" s="236">
        <v>348075643</v>
      </c>
      <c r="H54" s="307"/>
    </row>
    <row r="55" spans="1:8" s="291" customFormat="1" ht="10.5" customHeight="1">
      <c r="A55" s="290" t="s">
        <v>347</v>
      </c>
      <c r="B55" s="274">
        <v>15252727</v>
      </c>
      <c r="C55" s="236">
        <v>156117859</v>
      </c>
      <c r="D55" s="236">
        <v>320904870</v>
      </c>
      <c r="E55" s="236">
        <v>6082550</v>
      </c>
      <c r="F55" s="236">
        <v>340124397</v>
      </c>
      <c r="H55" s="249"/>
    </row>
    <row r="56" spans="1:8" ht="10.5" customHeight="1">
      <c r="A56" s="292" t="s">
        <v>348</v>
      </c>
      <c r="B56" s="276">
        <v>14801482</v>
      </c>
      <c r="C56" s="244">
        <v>154402521</v>
      </c>
      <c r="D56" s="244">
        <v>309778230</v>
      </c>
      <c r="E56" s="244">
        <v>6148131</v>
      </c>
      <c r="F56" s="244">
        <v>331932182</v>
      </c>
      <c r="H56" s="307"/>
    </row>
    <row r="57" spans="1:8" ht="6" customHeight="1">
      <c r="A57" s="245"/>
      <c r="B57" s="278"/>
      <c r="C57" s="250"/>
      <c r="D57" s="250"/>
      <c r="E57" s="250"/>
      <c r="F57" s="250"/>
      <c r="H57" s="307"/>
    </row>
    <row r="58" spans="1:8" ht="10.5" customHeight="1">
      <c r="A58" s="251" t="s">
        <v>72</v>
      </c>
      <c r="B58" s="280">
        <v>0.69000924417251597</v>
      </c>
      <c r="C58" s="253">
        <v>7.1978715924216941</v>
      </c>
      <c r="D58" s="253">
        <v>14.441110852507865</v>
      </c>
      <c r="E58" s="253">
        <v>0.28661097749425463</v>
      </c>
      <c r="F58" s="253">
        <v>15.473874441650779</v>
      </c>
      <c r="H58" s="307"/>
    </row>
    <row r="59" spans="1:8" ht="6" customHeight="1">
      <c r="A59" s="254"/>
      <c r="B59" s="278"/>
      <c r="C59" s="250"/>
      <c r="D59" s="250"/>
      <c r="E59" s="250"/>
      <c r="F59" s="250"/>
      <c r="H59" s="307"/>
    </row>
    <row r="60" spans="1:8" ht="12" customHeight="1">
      <c r="A60" s="257" t="s">
        <v>349</v>
      </c>
      <c r="B60" s="281">
        <v>748451</v>
      </c>
      <c r="C60" s="260">
        <v>22995455</v>
      </c>
      <c r="D60" s="260">
        <v>23950769</v>
      </c>
      <c r="E60" s="259">
        <v>0</v>
      </c>
      <c r="F60" s="260">
        <v>42619468</v>
      </c>
      <c r="H60" s="307"/>
    </row>
    <row r="61" spans="1:8" ht="10.5" customHeight="1">
      <c r="A61" s="257" t="s">
        <v>35</v>
      </c>
      <c r="B61" s="283">
        <v>0</v>
      </c>
      <c r="C61" s="260">
        <v>35224536</v>
      </c>
      <c r="D61" s="260">
        <v>39471958</v>
      </c>
      <c r="E61" s="260">
        <v>1360457</v>
      </c>
      <c r="F61" s="260">
        <v>23420418</v>
      </c>
      <c r="H61" s="307"/>
    </row>
    <row r="62" spans="1:8" ht="10.5" customHeight="1">
      <c r="A62" s="257" t="s">
        <v>173</v>
      </c>
      <c r="B62" s="281">
        <v>2766</v>
      </c>
      <c r="C62" s="259">
        <v>0</v>
      </c>
      <c r="D62" s="260">
        <v>37260353</v>
      </c>
      <c r="E62" s="260">
        <v>766749</v>
      </c>
      <c r="F62" s="260">
        <v>28652520</v>
      </c>
      <c r="H62" s="307"/>
    </row>
    <row r="63" spans="1:8" ht="10.5" customHeight="1">
      <c r="A63" s="257" t="s">
        <v>172</v>
      </c>
      <c r="B63" s="283">
        <v>0</v>
      </c>
      <c r="C63" s="259">
        <v>0</v>
      </c>
      <c r="D63" s="259">
        <v>0</v>
      </c>
      <c r="E63" s="259">
        <v>0</v>
      </c>
      <c r="F63" s="259">
        <v>0</v>
      </c>
      <c r="H63" s="307"/>
    </row>
    <row r="64" spans="1:8" ht="11.25" customHeight="1">
      <c r="A64" s="257" t="s">
        <v>299</v>
      </c>
      <c r="B64" s="283">
        <v>0</v>
      </c>
      <c r="C64" s="259">
        <v>0</v>
      </c>
      <c r="D64" s="259">
        <v>0</v>
      </c>
      <c r="E64" s="259">
        <v>0</v>
      </c>
      <c r="F64" s="259">
        <v>0</v>
      </c>
      <c r="H64" s="307"/>
    </row>
    <row r="65" spans="1:9" ht="12.75" customHeight="1">
      <c r="A65" s="257" t="s">
        <v>15</v>
      </c>
      <c r="B65" s="283">
        <v>0</v>
      </c>
      <c r="C65" s="259">
        <v>0</v>
      </c>
      <c r="D65" s="259">
        <v>0</v>
      </c>
      <c r="E65" s="259">
        <v>0</v>
      </c>
      <c r="F65" s="259">
        <v>0</v>
      </c>
      <c r="H65" s="307"/>
    </row>
    <row r="66" spans="1:9" ht="11.25" customHeight="1">
      <c r="A66" s="257" t="s">
        <v>16</v>
      </c>
      <c r="B66" s="283">
        <v>0</v>
      </c>
      <c r="C66" s="259">
        <v>0</v>
      </c>
      <c r="D66" s="259">
        <v>0</v>
      </c>
      <c r="E66" s="259">
        <v>0</v>
      </c>
      <c r="F66" s="259">
        <v>0</v>
      </c>
      <c r="H66" s="307"/>
    </row>
    <row r="67" spans="1:9" ht="10.5" customHeight="1">
      <c r="A67" s="257" t="s">
        <v>18</v>
      </c>
      <c r="B67" s="283">
        <v>0</v>
      </c>
      <c r="C67" s="259">
        <v>0</v>
      </c>
      <c r="D67" s="259">
        <v>0</v>
      </c>
      <c r="E67" s="259">
        <v>0</v>
      </c>
      <c r="F67" s="259">
        <v>0</v>
      </c>
      <c r="H67" s="307"/>
    </row>
    <row r="68" spans="1:9" ht="10.5" customHeight="1">
      <c r="A68" s="262" t="s">
        <v>171</v>
      </c>
      <c r="B68" s="293">
        <v>7536535</v>
      </c>
      <c r="C68" s="260">
        <v>33296290</v>
      </c>
      <c r="D68" s="260">
        <v>81207506</v>
      </c>
      <c r="E68" s="260">
        <v>38925</v>
      </c>
      <c r="F68" s="260">
        <v>88468591</v>
      </c>
      <c r="H68" s="307"/>
    </row>
    <row r="69" spans="1:9" ht="10.5" customHeight="1">
      <c r="A69" s="257" t="s">
        <v>350</v>
      </c>
      <c r="B69" s="283">
        <v>0</v>
      </c>
      <c r="C69" s="260">
        <v>61724310</v>
      </c>
      <c r="D69" s="260">
        <v>111381888</v>
      </c>
      <c r="E69" s="260">
        <v>67000</v>
      </c>
      <c r="F69" s="260">
        <v>104530000</v>
      </c>
      <c r="H69" s="307"/>
    </row>
    <row r="70" spans="1:9" ht="13.5" customHeight="1">
      <c r="A70" s="257" t="s">
        <v>264</v>
      </c>
      <c r="B70" s="281">
        <v>6513730</v>
      </c>
      <c r="C70" s="260">
        <v>1161930</v>
      </c>
      <c r="D70" s="260">
        <v>16505756</v>
      </c>
      <c r="E70" s="261">
        <v>3915000</v>
      </c>
      <c r="F70" s="260">
        <v>44241185</v>
      </c>
      <c r="H70" s="307"/>
    </row>
    <row r="71" spans="1:9" ht="6.75" customHeight="1">
      <c r="A71" s="294"/>
      <c r="B71" s="295"/>
      <c r="C71" s="296"/>
      <c r="D71" s="296"/>
      <c r="E71" s="296"/>
      <c r="F71" s="296"/>
      <c r="H71" s="297"/>
    </row>
    <row r="72" spans="1:9" ht="10.5" customHeight="1">
      <c r="A72" s="298" t="s">
        <v>360</v>
      </c>
      <c r="B72" s="229"/>
      <c r="I72" s="297"/>
    </row>
    <row r="73" spans="1:9" ht="10.5" customHeight="1">
      <c r="A73" s="217" t="s">
        <v>361</v>
      </c>
      <c r="B73" s="229"/>
      <c r="I73" s="297"/>
    </row>
    <row r="74" spans="1:9" ht="10.5" customHeight="1">
      <c r="A74" s="217" t="s">
        <v>362</v>
      </c>
      <c r="B74" s="229"/>
    </row>
    <row r="75" spans="1:9" ht="10.5" customHeight="1">
      <c r="A75" s="299"/>
      <c r="B75" s="229"/>
    </row>
    <row r="76" spans="1:9" ht="10.5" customHeight="1">
      <c r="A76" s="502"/>
      <c r="B76" s="502"/>
      <c r="C76" s="502"/>
      <c r="D76" s="502"/>
      <c r="E76" s="502"/>
      <c r="F76" s="502"/>
    </row>
    <row r="77" spans="1:9" ht="10.5" customHeight="1">
      <c r="A77" s="257"/>
      <c r="B77" s="229"/>
    </row>
    <row r="78" spans="1:9" ht="10.5" customHeight="1">
      <c r="C78" s="309"/>
    </row>
    <row r="79" spans="1:9" ht="10.5" customHeight="1">
      <c r="C79" s="309"/>
    </row>
    <row r="80" spans="1:9" ht="10.5" customHeight="1">
      <c r="C80" s="309"/>
    </row>
  </sheetData>
  <mergeCells count="19">
    <mergeCell ref="B6:C6"/>
    <mergeCell ref="B8:C8"/>
    <mergeCell ref="B9:C9"/>
    <mergeCell ref="B10:C10"/>
    <mergeCell ref="B11:C11"/>
    <mergeCell ref="B12:C12"/>
    <mergeCell ref="B14:C14"/>
    <mergeCell ref="B16:C16"/>
    <mergeCell ref="B17:C17"/>
    <mergeCell ref="B18:C18"/>
    <mergeCell ref="B19:C19"/>
    <mergeCell ref="B26:C26"/>
    <mergeCell ref="A76:F76"/>
    <mergeCell ref="B20:C20"/>
    <mergeCell ref="B21:C21"/>
    <mergeCell ref="B22:C22"/>
    <mergeCell ref="B23:C23"/>
    <mergeCell ref="B24:C24"/>
    <mergeCell ref="B25:C25"/>
  </mergeCells>
  <phoneticPr fontId="14"/>
  <pageMargins left="0.7" right="0.7" top="0.75" bottom="0.75" header="0.3" footer="0.3"/>
  <pageSetup paperSize="9" scale="92" orientation="portrait" r:id="rId1"/>
  <headerFooter>
    <oddHeader xml:space="preserve">&amp;R&amp;F
</oddHeader>
  </headerFooter>
  <rowBreaks count="1" manualBreakCount="1">
    <brk id="76" max="7" man="1"/>
  </rowBreaks>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3"/>
  <sheetViews>
    <sheetView zoomScaleNormal="100" workbookViewId="0"/>
  </sheetViews>
  <sheetFormatPr defaultRowHeight="10.5" customHeight="1"/>
  <cols>
    <col min="1" max="1" width="19.85546875" style="4" customWidth="1"/>
    <col min="2" max="2" width="17.5703125" customWidth="1"/>
    <col min="3" max="4" width="12.42578125" customWidth="1"/>
    <col min="5" max="5" width="17.5703125" bestFit="1" customWidth="1"/>
    <col min="6" max="8" width="12.85546875" customWidth="1"/>
    <col min="11" max="11" width="26.5703125" customWidth="1"/>
  </cols>
  <sheetData>
    <row r="1" spans="1:13" s="4" customFormat="1" ht="13.5" customHeight="1">
      <c r="A1" s="190" t="s">
        <v>260</v>
      </c>
      <c r="B1" s="190"/>
      <c r="C1" s="190"/>
      <c r="D1" s="190"/>
      <c r="E1" s="190"/>
    </row>
    <row r="2" spans="1:13" s="4" customFormat="1" ht="10.5" customHeight="1"/>
    <row r="3" spans="1:13" s="2" customFormat="1" ht="13.5">
      <c r="A3" s="1" t="s">
        <v>168</v>
      </c>
      <c r="B3" s="1"/>
      <c r="C3" s="1"/>
      <c r="D3" s="1"/>
      <c r="E3" s="1"/>
      <c r="F3" s="1"/>
      <c r="G3" s="1"/>
      <c r="H3" s="1"/>
      <c r="I3" s="1"/>
      <c r="J3" s="1"/>
      <c r="K3" s="1"/>
      <c r="L3" s="1"/>
      <c r="M3" s="1"/>
    </row>
    <row r="4" spans="1:13" s="2" customFormat="1" ht="10.5" customHeight="1">
      <c r="A4" s="112"/>
      <c r="B4" s="112"/>
      <c r="C4" s="112"/>
      <c r="D4" s="112"/>
      <c r="E4" s="112"/>
      <c r="F4" s="112"/>
      <c r="G4" s="112"/>
      <c r="H4" s="112"/>
      <c r="I4" s="1"/>
      <c r="J4" s="1"/>
      <c r="K4" s="1"/>
      <c r="L4" s="1"/>
      <c r="M4" s="1"/>
    </row>
    <row r="5" spans="1:13" ht="10.5" customHeight="1">
      <c r="A5" s="217" t="s">
        <v>320</v>
      </c>
      <c r="B5" s="218"/>
      <c r="C5" s="218"/>
      <c r="D5" s="218"/>
      <c r="E5" s="218"/>
      <c r="F5" s="218"/>
      <c r="G5" s="218"/>
      <c r="H5" s="219" t="s">
        <v>176</v>
      </c>
    </row>
    <row r="6" spans="1:13" s="83" customFormat="1" ht="36" customHeight="1">
      <c r="A6" s="220" t="s">
        <v>321</v>
      </c>
      <c r="B6" s="486" t="s">
        <v>166</v>
      </c>
      <c r="C6" s="487"/>
      <c r="D6" s="221" t="s">
        <v>165</v>
      </c>
      <c r="E6" s="222" t="s">
        <v>164</v>
      </c>
      <c r="F6" s="86" t="s">
        <v>322</v>
      </c>
      <c r="G6" s="223" t="s">
        <v>323</v>
      </c>
      <c r="H6" s="224" t="s">
        <v>126</v>
      </c>
    </row>
    <row r="7" spans="1:13" ht="6" customHeight="1">
      <c r="A7" s="225"/>
      <c r="B7" s="226"/>
      <c r="C7" s="218"/>
      <c r="D7" s="218"/>
      <c r="E7" s="227"/>
      <c r="F7" s="228"/>
      <c r="G7" s="229"/>
      <c r="H7" s="230"/>
    </row>
    <row r="8" spans="1:13" ht="10.5" customHeight="1">
      <c r="A8" s="231" t="s">
        <v>324</v>
      </c>
      <c r="B8" s="500">
        <v>2142306379</v>
      </c>
      <c r="C8" s="501"/>
      <c r="D8" s="233">
        <v>100</v>
      </c>
      <c r="E8" s="234">
        <v>1181386805</v>
      </c>
      <c r="F8" s="235">
        <v>3155248</v>
      </c>
      <c r="G8" s="236">
        <v>0</v>
      </c>
      <c r="H8" s="236">
        <v>6254907</v>
      </c>
    </row>
    <row r="9" spans="1:13" ht="10.5" customHeight="1">
      <c r="A9" s="237" t="s">
        <v>325</v>
      </c>
      <c r="B9" s="500">
        <v>2145079559</v>
      </c>
      <c r="C9" s="501"/>
      <c r="D9" s="233">
        <v>100</v>
      </c>
      <c r="E9" s="234">
        <v>1201357416</v>
      </c>
      <c r="F9" s="235">
        <v>3195248</v>
      </c>
      <c r="G9" s="236">
        <v>0</v>
      </c>
      <c r="H9" s="236">
        <v>6510333</v>
      </c>
    </row>
    <row r="10" spans="1:13" ht="10.5" customHeight="1">
      <c r="A10" s="237" t="s">
        <v>326</v>
      </c>
      <c r="B10" s="500">
        <v>2151357610</v>
      </c>
      <c r="C10" s="501"/>
      <c r="D10" s="233">
        <v>100</v>
      </c>
      <c r="E10" s="232">
        <v>1220036982</v>
      </c>
      <c r="F10" s="235">
        <v>3195248</v>
      </c>
      <c r="G10" s="236">
        <v>0</v>
      </c>
      <c r="H10" s="236">
        <v>6533124</v>
      </c>
    </row>
    <row r="11" spans="1:13" s="181" customFormat="1" ht="10.5" customHeight="1">
      <c r="A11" s="237" t="s">
        <v>327</v>
      </c>
      <c r="B11" s="500">
        <v>2149408461</v>
      </c>
      <c r="C11" s="501"/>
      <c r="D11" s="238">
        <v>100</v>
      </c>
      <c r="E11" s="232">
        <v>1240605027</v>
      </c>
      <c r="F11" s="235">
        <v>3195248</v>
      </c>
      <c r="G11" s="236">
        <v>0</v>
      </c>
      <c r="H11" s="236">
        <v>6464298</v>
      </c>
    </row>
    <row r="12" spans="1:13" ht="10.5" customHeight="1">
      <c r="A12" s="239" t="s">
        <v>328</v>
      </c>
      <c r="B12" s="505">
        <v>2150171939</v>
      </c>
      <c r="C12" s="506"/>
      <c r="D12" s="241">
        <v>100</v>
      </c>
      <c r="E12" s="240">
        <v>1261243341</v>
      </c>
      <c r="F12" s="242">
        <v>3195248</v>
      </c>
      <c r="G12" s="243">
        <v>0</v>
      </c>
      <c r="H12" s="244">
        <v>6690864</v>
      </c>
    </row>
    <row r="13" spans="1:13" ht="6" customHeight="1">
      <c r="A13" s="245"/>
      <c r="B13" s="246"/>
      <c r="C13" s="247"/>
      <c r="D13" s="238"/>
      <c r="E13" s="248"/>
      <c r="F13" s="249"/>
      <c r="G13" s="250"/>
      <c r="H13" s="250"/>
    </row>
    <row r="14" spans="1:13" s="103" customFormat="1" ht="10.5" customHeight="1">
      <c r="A14" s="251" t="s">
        <v>72</v>
      </c>
      <c r="B14" s="498">
        <v>100</v>
      </c>
      <c r="C14" s="499"/>
      <c r="D14" s="252"/>
      <c r="E14" s="253">
        <v>58.7</v>
      </c>
      <c r="F14" s="253">
        <v>0.1</v>
      </c>
      <c r="G14" s="253">
        <v>0</v>
      </c>
      <c r="H14" s="253">
        <v>0.3</v>
      </c>
    </row>
    <row r="15" spans="1:13" ht="6" customHeight="1">
      <c r="A15" s="254"/>
      <c r="B15" s="255"/>
      <c r="C15" s="256"/>
      <c r="D15" s="238"/>
      <c r="E15" s="248"/>
      <c r="F15" s="249"/>
      <c r="G15" s="236"/>
      <c r="H15" s="250"/>
    </row>
    <row r="16" spans="1:13" ht="10.5" customHeight="1">
      <c r="A16" s="257" t="s">
        <v>329</v>
      </c>
      <c r="B16" s="500">
        <v>122154657</v>
      </c>
      <c r="C16" s="501"/>
      <c r="D16" s="238">
        <v>5.7</v>
      </c>
      <c r="E16" s="258">
        <v>21060562</v>
      </c>
      <c r="F16" s="259">
        <v>0</v>
      </c>
      <c r="G16" s="259">
        <v>0</v>
      </c>
      <c r="H16" s="260">
        <v>622080</v>
      </c>
      <c r="K16" s="207"/>
    </row>
    <row r="17" spans="1:11" ht="10.5" customHeight="1">
      <c r="A17" s="257" t="s">
        <v>35</v>
      </c>
      <c r="B17" s="500">
        <v>198323985</v>
      </c>
      <c r="C17" s="501"/>
      <c r="D17" s="238">
        <v>9.1999999999999993</v>
      </c>
      <c r="E17" s="258">
        <v>90079347</v>
      </c>
      <c r="F17" s="259">
        <v>0</v>
      </c>
      <c r="G17" s="259">
        <v>0</v>
      </c>
      <c r="H17" s="260">
        <v>3158723</v>
      </c>
      <c r="K17" s="207"/>
    </row>
    <row r="18" spans="1:11" ht="10.5" customHeight="1">
      <c r="A18" s="257" t="s">
        <v>173</v>
      </c>
      <c r="B18" s="500">
        <v>102738781</v>
      </c>
      <c r="C18" s="501"/>
      <c r="D18" s="238">
        <v>4.8</v>
      </c>
      <c r="E18" s="258">
        <v>29875389</v>
      </c>
      <c r="F18" s="259">
        <v>0</v>
      </c>
      <c r="G18" s="259">
        <v>0</v>
      </c>
      <c r="H18" s="259">
        <v>0</v>
      </c>
      <c r="K18" s="207"/>
    </row>
    <row r="19" spans="1:11" ht="10.5" customHeight="1">
      <c r="A19" s="257" t="s">
        <v>172</v>
      </c>
      <c r="B19" s="500">
        <v>1984478</v>
      </c>
      <c r="C19" s="501"/>
      <c r="D19" s="238">
        <v>0.1</v>
      </c>
      <c r="E19" s="258">
        <v>1984478</v>
      </c>
      <c r="F19" s="259">
        <v>0</v>
      </c>
      <c r="G19" s="259">
        <v>0</v>
      </c>
      <c r="H19" s="259">
        <v>0</v>
      </c>
    </row>
    <row r="20" spans="1:11" ht="10.5" customHeight="1">
      <c r="A20" s="257" t="s">
        <v>299</v>
      </c>
      <c r="B20" s="500">
        <v>1000</v>
      </c>
      <c r="C20" s="501"/>
      <c r="D20" s="238">
        <v>0</v>
      </c>
      <c r="E20" s="258">
        <v>1000</v>
      </c>
      <c r="F20" s="258">
        <v>0</v>
      </c>
      <c r="G20" s="258">
        <v>0</v>
      </c>
      <c r="H20" s="258">
        <v>0</v>
      </c>
    </row>
    <row r="21" spans="1:11" ht="10.5" customHeight="1">
      <c r="A21" s="257" t="s">
        <v>15</v>
      </c>
      <c r="B21" s="500">
        <v>3195248</v>
      </c>
      <c r="C21" s="501"/>
      <c r="D21" s="238">
        <v>0.1</v>
      </c>
      <c r="E21" s="258">
        <v>0</v>
      </c>
      <c r="F21" s="261">
        <v>3195248</v>
      </c>
      <c r="G21" s="259">
        <v>0</v>
      </c>
      <c r="H21" s="259">
        <v>0</v>
      </c>
    </row>
    <row r="22" spans="1:11" ht="10.5" customHeight="1">
      <c r="A22" s="257" t="s">
        <v>16</v>
      </c>
      <c r="B22" s="500">
        <v>4151980</v>
      </c>
      <c r="C22" s="501"/>
      <c r="D22" s="238">
        <v>0.2</v>
      </c>
      <c r="E22" s="258">
        <v>4151980</v>
      </c>
      <c r="F22" s="259">
        <v>0</v>
      </c>
      <c r="G22" s="259">
        <v>0</v>
      </c>
      <c r="H22" s="259">
        <v>0</v>
      </c>
    </row>
    <row r="23" spans="1:11" ht="10.5" customHeight="1">
      <c r="A23" s="257" t="s">
        <v>18</v>
      </c>
      <c r="B23" s="500">
        <v>4485</v>
      </c>
      <c r="C23" s="501"/>
      <c r="D23" s="238">
        <v>0</v>
      </c>
      <c r="E23" s="258">
        <v>4485</v>
      </c>
      <c r="F23" s="259">
        <v>0</v>
      </c>
      <c r="G23" s="259">
        <v>0</v>
      </c>
      <c r="H23" s="259">
        <v>0</v>
      </c>
    </row>
    <row r="24" spans="1:11" ht="10.5" customHeight="1">
      <c r="A24" s="262" t="s">
        <v>171</v>
      </c>
      <c r="B24" s="500">
        <v>267766842</v>
      </c>
      <c r="C24" s="501"/>
      <c r="D24" s="238">
        <v>12.5</v>
      </c>
      <c r="E24" s="258">
        <v>43532934</v>
      </c>
      <c r="F24" s="259">
        <v>0</v>
      </c>
      <c r="G24" s="259">
        <v>0</v>
      </c>
      <c r="H24" s="260">
        <v>2910061</v>
      </c>
    </row>
    <row r="25" spans="1:11" ht="10.5" customHeight="1">
      <c r="A25" s="257" t="s">
        <v>330</v>
      </c>
      <c r="B25" s="500">
        <v>1003028509</v>
      </c>
      <c r="C25" s="501"/>
      <c r="D25" s="238">
        <v>46.7</v>
      </c>
      <c r="E25" s="258">
        <v>726290411</v>
      </c>
      <c r="F25" s="259">
        <v>0</v>
      </c>
      <c r="G25" s="259">
        <v>0</v>
      </c>
      <c r="H25" s="259">
        <v>0</v>
      </c>
    </row>
    <row r="26" spans="1:11" ht="10.5" customHeight="1">
      <c r="A26" s="257" t="s">
        <v>264</v>
      </c>
      <c r="B26" s="500">
        <v>446821974</v>
      </c>
      <c r="C26" s="501"/>
      <c r="D26" s="238">
        <v>20.8</v>
      </c>
      <c r="E26" s="258">
        <v>344262755</v>
      </c>
      <c r="F26" s="259">
        <v>0</v>
      </c>
      <c r="G26" s="259">
        <v>0</v>
      </c>
      <c r="H26" s="259">
        <v>0</v>
      </c>
    </row>
    <row r="27" spans="1:11" ht="6" customHeight="1">
      <c r="A27" s="257"/>
      <c r="B27" s="263"/>
      <c r="C27" s="264"/>
      <c r="D27" s="264"/>
      <c r="E27" s="264"/>
      <c r="F27" s="264"/>
      <c r="G27" s="264"/>
      <c r="H27" s="265"/>
    </row>
    <row r="28" spans="1:11" s="83" customFormat="1" ht="36" customHeight="1">
      <c r="A28" s="220" t="s">
        <v>331</v>
      </c>
      <c r="B28" s="266" t="s">
        <v>90</v>
      </c>
      <c r="C28" s="266" t="s">
        <v>254</v>
      </c>
      <c r="D28" s="267" t="s">
        <v>159</v>
      </c>
      <c r="E28" s="224" t="s">
        <v>332</v>
      </c>
      <c r="F28" s="268" t="s">
        <v>333</v>
      </c>
      <c r="G28" s="224" t="s">
        <v>334</v>
      </c>
      <c r="H28" s="129" t="s">
        <v>118</v>
      </c>
      <c r="I28" s="205"/>
    </row>
    <row r="29" spans="1:11" ht="6" customHeight="1">
      <c r="A29" s="225"/>
      <c r="B29" s="269"/>
      <c r="C29" s="270"/>
      <c r="D29" s="271"/>
      <c r="E29" s="249"/>
      <c r="F29" s="264"/>
      <c r="G29" s="272"/>
      <c r="H29" s="273"/>
    </row>
    <row r="30" spans="1:11" ht="10.5" customHeight="1">
      <c r="A30" s="231" t="s">
        <v>324</v>
      </c>
      <c r="B30" s="274">
        <v>1602798</v>
      </c>
      <c r="C30" s="236">
        <v>4251509</v>
      </c>
      <c r="D30" s="236">
        <v>2577520</v>
      </c>
      <c r="E30" s="236">
        <v>1244407</v>
      </c>
      <c r="F30" s="275">
        <v>375472</v>
      </c>
      <c r="G30" s="236">
        <v>8892525</v>
      </c>
      <c r="H30" s="136">
        <v>15998100</v>
      </c>
    </row>
    <row r="31" spans="1:11" ht="10.5" customHeight="1">
      <c r="A31" s="237" t="s">
        <v>325</v>
      </c>
      <c r="B31" s="274">
        <v>1698065</v>
      </c>
      <c r="C31" s="236">
        <v>5172094</v>
      </c>
      <c r="D31" s="236">
        <v>2257296</v>
      </c>
      <c r="E31" s="236">
        <v>1102982</v>
      </c>
      <c r="F31" s="275">
        <v>353754</v>
      </c>
      <c r="G31" s="236">
        <v>7389127</v>
      </c>
      <c r="H31" s="136">
        <v>22466700</v>
      </c>
    </row>
    <row r="32" spans="1:11" ht="10.5" customHeight="1">
      <c r="A32" s="237" t="s">
        <v>326</v>
      </c>
      <c r="B32" s="274">
        <v>1835945</v>
      </c>
      <c r="C32" s="236">
        <v>5849455</v>
      </c>
      <c r="D32" s="236">
        <v>1965883</v>
      </c>
      <c r="E32" s="236">
        <v>957766</v>
      </c>
      <c r="F32" s="275">
        <v>336070</v>
      </c>
      <c r="G32" s="236">
        <v>5839865</v>
      </c>
      <c r="H32" s="136">
        <v>33113000</v>
      </c>
    </row>
    <row r="33" spans="1:10" s="181" customFormat="1" ht="10.5" customHeight="1">
      <c r="A33" s="237" t="s">
        <v>327</v>
      </c>
      <c r="B33" s="274">
        <v>2185934</v>
      </c>
      <c r="C33" s="236">
        <v>6524200</v>
      </c>
      <c r="D33" s="236">
        <v>1766178</v>
      </c>
      <c r="E33" s="236">
        <v>818992</v>
      </c>
      <c r="F33" s="275">
        <v>320024</v>
      </c>
      <c r="G33" s="236">
        <v>4225947</v>
      </c>
      <c r="H33" s="136">
        <v>27304000</v>
      </c>
    </row>
    <row r="34" spans="1:10" ht="10.5" customHeight="1">
      <c r="A34" s="239" t="s">
        <v>328</v>
      </c>
      <c r="B34" s="276">
        <v>2726668</v>
      </c>
      <c r="C34" s="244">
        <v>6956457</v>
      </c>
      <c r="D34" s="244">
        <v>1602849</v>
      </c>
      <c r="E34" s="244">
        <v>760703</v>
      </c>
      <c r="F34" s="277">
        <v>303733</v>
      </c>
      <c r="G34" s="244">
        <v>2851673</v>
      </c>
      <c r="H34" s="134">
        <v>25358000</v>
      </c>
    </row>
    <row r="35" spans="1:10" ht="6" customHeight="1">
      <c r="A35" s="245"/>
      <c r="B35" s="278"/>
      <c r="C35" s="250"/>
      <c r="D35" s="250"/>
      <c r="E35" s="250"/>
      <c r="F35" s="250"/>
      <c r="G35" s="250"/>
      <c r="H35" s="90"/>
    </row>
    <row r="36" spans="1:10" ht="10.5" customHeight="1">
      <c r="A36" s="279" t="s">
        <v>155</v>
      </c>
      <c r="B36" s="280">
        <v>0.1</v>
      </c>
      <c r="C36" s="253">
        <v>0.3</v>
      </c>
      <c r="D36" s="253">
        <v>0.1</v>
      </c>
      <c r="E36" s="253">
        <v>0.1</v>
      </c>
      <c r="F36" s="253">
        <v>0</v>
      </c>
      <c r="G36" s="253">
        <v>0.1</v>
      </c>
      <c r="H36" s="194">
        <v>1.2</v>
      </c>
    </row>
    <row r="37" spans="1:10" ht="6" customHeight="1">
      <c r="A37" s="254"/>
      <c r="B37" s="278"/>
      <c r="C37" s="250"/>
      <c r="D37" s="250"/>
      <c r="E37" s="250"/>
      <c r="F37" s="250"/>
      <c r="G37" s="250"/>
      <c r="H37" s="90"/>
    </row>
    <row r="38" spans="1:10" ht="10.5" customHeight="1">
      <c r="A38" s="257" t="s">
        <v>329</v>
      </c>
      <c r="B38" s="281">
        <v>326486</v>
      </c>
      <c r="C38" s="260">
        <v>558219</v>
      </c>
      <c r="D38" s="260">
        <v>300083</v>
      </c>
      <c r="E38" s="260">
        <v>462635</v>
      </c>
      <c r="F38" s="282">
        <v>58765</v>
      </c>
      <c r="G38" s="259">
        <v>0</v>
      </c>
      <c r="H38" s="192">
        <v>0</v>
      </c>
    </row>
    <row r="39" spans="1:10" ht="10.5" customHeight="1">
      <c r="A39" s="257" t="s">
        <v>35</v>
      </c>
      <c r="B39" s="281">
        <v>869523</v>
      </c>
      <c r="C39" s="260">
        <v>4523972</v>
      </c>
      <c r="D39" s="260">
        <v>742532</v>
      </c>
      <c r="E39" s="258">
        <v>0</v>
      </c>
      <c r="F39" s="260">
        <v>126442</v>
      </c>
      <c r="G39" s="259">
        <v>0</v>
      </c>
      <c r="H39" s="192">
        <v>0</v>
      </c>
      <c r="J39" s="69"/>
    </row>
    <row r="40" spans="1:10" ht="10.5" customHeight="1">
      <c r="A40" s="257" t="s">
        <v>173</v>
      </c>
      <c r="B40" s="283">
        <v>0</v>
      </c>
      <c r="C40" s="259">
        <v>0</v>
      </c>
      <c r="D40" s="259">
        <v>0</v>
      </c>
      <c r="E40" s="259">
        <v>0</v>
      </c>
      <c r="F40" s="259">
        <v>0</v>
      </c>
      <c r="G40" s="259">
        <v>0</v>
      </c>
      <c r="H40" s="192">
        <v>0</v>
      </c>
    </row>
    <row r="41" spans="1:10" ht="10.5" customHeight="1">
      <c r="A41" s="257" t="s">
        <v>172</v>
      </c>
      <c r="B41" s="283">
        <v>0</v>
      </c>
      <c r="C41" s="259">
        <v>0</v>
      </c>
      <c r="D41" s="259">
        <v>0</v>
      </c>
      <c r="E41" s="259">
        <v>0</v>
      </c>
      <c r="F41" s="259">
        <v>0</v>
      </c>
      <c r="G41" s="259">
        <v>0</v>
      </c>
      <c r="H41" s="192">
        <v>0</v>
      </c>
      <c r="J41" s="69"/>
    </row>
    <row r="42" spans="1:10" ht="10.5" customHeight="1">
      <c r="A42" s="257" t="s">
        <v>299</v>
      </c>
      <c r="B42" s="283">
        <v>0</v>
      </c>
      <c r="C42" s="259">
        <v>0</v>
      </c>
      <c r="D42" s="259">
        <v>0</v>
      </c>
      <c r="E42" s="259">
        <v>0</v>
      </c>
      <c r="F42" s="259">
        <v>0</v>
      </c>
      <c r="G42" s="259">
        <v>0</v>
      </c>
      <c r="H42" s="192">
        <v>0</v>
      </c>
      <c r="J42" s="69"/>
    </row>
    <row r="43" spans="1:10" ht="10.5" customHeight="1">
      <c r="A43" s="257" t="s">
        <v>15</v>
      </c>
      <c r="B43" s="283">
        <v>0</v>
      </c>
      <c r="C43" s="259">
        <v>0</v>
      </c>
      <c r="D43" s="259">
        <v>0</v>
      </c>
      <c r="E43" s="259">
        <v>0</v>
      </c>
      <c r="F43" s="259">
        <v>0</v>
      </c>
      <c r="G43" s="259">
        <v>0</v>
      </c>
      <c r="H43" s="192">
        <v>0</v>
      </c>
    </row>
    <row r="44" spans="1:10" ht="10.5" customHeight="1">
      <c r="A44" s="257" t="s">
        <v>16</v>
      </c>
      <c r="B44" s="283">
        <v>0</v>
      </c>
      <c r="C44" s="259">
        <v>0</v>
      </c>
      <c r="D44" s="259">
        <v>0</v>
      </c>
      <c r="E44" s="259">
        <v>0</v>
      </c>
      <c r="F44" s="259">
        <v>0</v>
      </c>
      <c r="G44" s="259">
        <v>0</v>
      </c>
      <c r="H44" s="192">
        <v>0</v>
      </c>
    </row>
    <row r="45" spans="1:10" ht="10.5" customHeight="1">
      <c r="A45" s="257" t="s">
        <v>18</v>
      </c>
      <c r="B45" s="283">
        <v>0</v>
      </c>
      <c r="C45" s="259">
        <v>0</v>
      </c>
      <c r="D45" s="259">
        <v>0</v>
      </c>
      <c r="E45" s="259">
        <v>0</v>
      </c>
      <c r="F45" s="259">
        <v>0</v>
      </c>
      <c r="G45" s="259">
        <v>0</v>
      </c>
      <c r="H45" s="192">
        <v>0</v>
      </c>
    </row>
    <row r="46" spans="1:10" ht="10.5" customHeight="1">
      <c r="A46" s="262" t="s">
        <v>171</v>
      </c>
      <c r="B46" s="281">
        <v>1530659</v>
      </c>
      <c r="C46" s="260">
        <v>1874266</v>
      </c>
      <c r="D46" s="260">
        <v>560234</v>
      </c>
      <c r="E46" s="260">
        <v>244528</v>
      </c>
      <c r="F46" s="282">
        <v>118526</v>
      </c>
      <c r="G46" s="260">
        <v>2698641</v>
      </c>
      <c r="H46" s="192">
        <v>0</v>
      </c>
    </row>
    <row r="47" spans="1:10" ht="10.5" customHeight="1">
      <c r="A47" s="257" t="s">
        <v>330</v>
      </c>
      <c r="B47" s="283">
        <v>0</v>
      </c>
      <c r="C47" s="259">
        <v>0</v>
      </c>
      <c r="D47" s="260">
        <v>0</v>
      </c>
      <c r="E47" s="260">
        <v>53540</v>
      </c>
      <c r="F47" s="258">
        <v>0</v>
      </c>
      <c r="G47" s="260">
        <v>137032</v>
      </c>
      <c r="H47" s="192">
        <v>0</v>
      </c>
    </row>
    <row r="48" spans="1:10" ht="10.5" customHeight="1">
      <c r="A48" s="257" t="s">
        <v>264</v>
      </c>
      <c r="B48" s="283">
        <v>0</v>
      </c>
      <c r="C48" s="259">
        <v>0</v>
      </c>
      <c r="D48" s="259">
        <v>0</v>
      </c>
      <c r="E48" s="259">
        <v>0</v>
      </c>
      <c r="F48" s="260">
        <v>0</v>
      </c>
      <c r="G48" s="260">
        <v>16000</v>
      </c>
      <c r="H48" s="192">
        <v>25358000</v>
      </c>
    </row>
    <row r="49" spans="1:8" ht="6" customHeight="1">
      <c r="A49" s="257"/>
      <c r="B49" s="284"/>
      <c r="C49" s="264"/>
      <c r="D49" s="264"/>
      <c r="E49" s="264"/>
      <c r="F49" s="264"/>
      <c r="G49" s="265"/>
      <c r="H49" s="285"/>
    </row>
    <row r="50" spans="1:8" s="83" customFormat="1" ht="36" customHeight="1">
      <c r="A50" s="220" t="s">
        <v>331</v>
      </c>
      <c r="B50" s="224" t="s">
        <v>247</v>
      </c>
      <c r="C50" s="224" t="s">
        <v>335</v>
      </c>
      <c r="D50" s="268" t="s">
        <v>336</v>
      </c>
      <c r="E50" s="286" t="s">
        <v>337</v>
      </c>
      <c r="F50" s="268" t="s">
        <v>338</v>
      </c>
      <c r="G50" s="224" t="s">
        <v>339</v>
      </c>
      <c r="H50" s="287"/>
    </row>
    <row r="51" spans="1:8" ht="6" customHeight="1">
      <c r="A51" s="225"/>
      <c r="B51" s="288"/>
      <c r="C51" s="249"/>
      <c r="D51" s="264"/>
      <c r="E51" s="264"/>
      <c r="F51" s="249"/>
      <c r="G51" s="264"/>
      <c r="H51" s="218"/>
    </row>
    <row r="52" spans="1:8" ht="10.5" customHeight="1">
      <c r="A52" s="289" t="s">
        <v>324</v>
      </c>
      <c r="B52" s="274">
        <v>0</v>
      </c>
      <c r="C52" s="236">
        <v>6856539</v>
      </c>
      <c r="D52" s="236">
        <v>160843482</v>
      </c>
      <c r="E52" s="236">
        <v>365154506</v>
      </c>
      <c r="F52" s="236">
        <v>7983150</v>
      </c>
      <c r="G52" s="236">
        <v>375729411</v>
      </c>
      <c r="H52" s="218"/>
    </row>
    <row r="53" spans="1:8" ht="10.5" customHeight="1">
      <c r="A53" s="290" t="s">
        <v>325</v>
      </c>
      <c r="B53" s="274">
        <v>8255458</v>
      </c>
      <c r="C53" s="236">
        <v>0</v>
      </c>
      <c r="D53" s="236">
        <v>159895569</v>
      </c>
      <c r="E53" s="236">
        <v>352654547</v>
      </c>
      <c r="F53" s="236">
        <v>6186282</v>
      </c>
      <c r="G53" s="236">
        <v>366584688</v>
      </c>
      <c r="H53" s="218"/>
    </row>
    <row r="54" spans="1:8" ht="10.5" customHeight="1">
      <c r="A54" s="290" t="s">
        <v>326</v>
      </c>
      <c r="B54" s="274">
        <v>14104775</v>
      </c>
      <c r="C54" s="236">
        <v>0</v>
      </c>
      <c r="D54" s="236">
        <v>155217069</v>
      </c>
      <c r="E54" s="236">
        <v>340219056</v>
      </c>
      <c r="F54" s="236">
        <v>5224985</v>
      </c>
      <c r="G54" s="236">
        <v>356928387</v>
      </c>
      <c r="H54" s="218"/>
    </row>
    <row r="55" spans="1:8" s="181" customFormat="1" ht="10.5" customHeight="1">
      <c r="A55" s="290" t="s">
        <v>327</v>
      </c>
      <c r="B55" s="274">
        <v>15434822</v>
      </c>
      <c r="C55" s="236">
        <v>0</v>
      </c>
      <c r="D55" s="236">
        <v>156845385</v>
      </c>
      <c r="E55" s="236">
        <v>330390010</v>
      </c>
      <c r="F55" s="236">
        <v>5252753</v>
      </c>
      <c r="G55" s="236">
        <v>348075643</v>
      </c>
      <c r="H55" s="291"/>
    </row>
    <row r="56" spans="1:8" ht="10.5" customHeight="1">
      <c r="A56" s="292" t="s">
        <v>328</v>
      </c>
      <c r="B56" s="276">
        <v>15252727</v>
      </c>
      <c r="C56" s="243">
        <v>0</v>
      </c>
      <c r="D56" s="244">
        <v>156117859</v>
      </c>
      <c r="E56" s="244">
        <v>320904870</v>
      </c>
      <c r="F56" s="244">
        <v>6082550</v>
      </c>
      <c r="G56" s="244">
        <v>340124397</v>
      </c>
      <c r="H56" s="218"/>
    </row>
    <row r="57" spans="1:8" ht="6" customHeight="1">
      <c r="A57" s="245"/>
      <c r="B57" s="278"/>
      <c r="C57" s="250"/>
      <c r="D57" s="250"/>
      <c r="E57" s="250"/>
      <c r="F57" s="250"/>
      <c r="G57" s="250"/>
      <c r="H57" s="218"/>
    </row>
    <row r="58" spans="1:8" ht="10.5" customHeight="1">
      <c r="A58" s="279" t="s">
        <v>72</v>
      </c>
      <c r="B58" s="280">
        <v>0.7</v>
      </c>
      <c r="C58" s="253">
        <v>0</v>
      </c>
      <c r="D58" s="253">
        <v>7.3</v>
      </c>
      <c r="E58" s="253">
        <v>14.9</v>
      </c>
      <c r="F58" s="253">
        <v>0.3</v>
      </c>
      <c r="G58" s="253">
        <v>15.8</v>
      </c>
      <c r="H58" s="218"/>
    </row>
    <row r="59" spans="1:8" ht="6" customHeight="1">
      <c r="A59" s="254"/>
      <c r="B59" s="278"/>
      <c r="C59" s="250"/>
      <c r="D59" s="250"/>
      <c r="E59" s="250"/>
      <c r="F59" s="250"/>
      <c r="G59" s="250"/>
      <c r="H59" s="218"/>
    </row>
    <row r="60" spans="1:8" ht="12" customHeight="1">
      <c r="A60" s="257" t="s">
        <v>329</v>
      </c>
      <c r="B60" s="281">
        <v>831625</v>
      </c>
      <c r="C60" s="259">
        <v>0</v>
      </c>
      <c r="D60" s="260">
        <v>24971937</v>
      </c>
      <c r="E60" s="260">
        <v>26643619</v>
      </c>
      <c r="F60" s="259">
        <v>0</v>
      </c>
      <c r="G60" s="260">
        <v>46318646</v>
      </c>
      <c r="H60" s="218"/>
    </row>
    <row r="61" spans="1:8" ht="10.5" customHeight="1">
      <c r="A61" s="257" t="s">
        <v>35</v>
      </c>
      <c r="B61" s="283">
        <v>0</v>
      </c>
      <c r="C61" s="259">
        <v>0</v>
      </c>
      <c r="D61" s="260">
        <v>34807493</v>
      </c>
      <c r="E61" s="260">
        <v>37962277</v>
      </c>
      <c r="F61" s="260">
        <v>1664305</v>
      </c>
      <c r="G61" s="260">
        <v>24389371</v>
      </c>
      <c r="H61" s="218"/>
    </row>
    <row r="62" spans="1:8" ht="10.5" customHeight="1">
      <c r="A62" s="257" t="s">
        <v>173</v>
      </c>
      <c r="B62" s="281">
        <v>8236</v>
      </c>
      <c r="C62" s="259">
        <v>0</v>
      </c>
      <c r="D62" s="259">
        <v>0</v>
      </c>
      <c r="E62" s="260">
        <v>40167289</v>
      </c>
      <c r="F62" s="260">
        <v>911837</v>
      </c>
      <c r="G62" s="260">
        <v>31776030</v>
      </c>
      <c r="H62" s="218"/>
    </row>
    <row r="63" spans="1:8" ht="10.5" customHeight="1">
      <c r="A63" s="257" t="s">
        <v>172</v>
      </c>
      <c r="B63" s="283">
        <v>0</v>
      </c>
      <c r="C63" s="259">
        <v>0</v>
      </c>
      <c r="D63" s="259">
        <v>0</v>
      </c>
      <c r="E63" s="259">
        <v>0</v>
      </c>
      <c r="F63" s="259">
        <v>0</v>
      </c>
      <c r="G63" s="259">
        <v>0</v>
      </c>
      <c r="H63" s="218"/>
    </row>
    <row r="64" spans="1:8" ht="11.25" customHeight="1">
      <c r="A64" s="257" t="s">
        <v>299</v>
      </c>
      <c r="B64" s="283">
        <v>0</v>
      </c>
      <c r="C64" s="259">
        <v>0</v>
      </c>
      <c r="D64" s="259">
        <v>0</v>
      </c>
      <c r="E64" s="259">
        <v>0</v>
      </c>
      <c r="F64" s="259">
        <v>0</v>
      </c>
      <c r="G64" s="259">
        <v>0</v>
      </c>
      <c r="H64" s="218"/>
    </row>
    <row r="65" spans="1:9" ht="12.75" customHeight="1">
      <c r="A65" s="257" t="s">
        <v>15</v>
      </c>
      <c r="B65" s="283">
        <v>0</v>
      </c>
      <c r="C65" s="259">
        <v>0</v>
      </c>
      <c r="D65" s="259">
        <v>0</v>
      </c>
      <c r="E65" s="259">
        <v>0</v>
      </c>
      <c r="F65" s="259">
        <v>0</v>
      </c>
      <c r="G65" s="259">
        <v>0</v>
      </c>
      <c r="H65" s="218"/>
    </row>
    <row r="66" spans="1:9" ht="11.25" customHeight="1">
      <c r="A66" s="257" t="s">
        <v>16</v>
      </c>
      <c r="B66" s="283">
        <v>0</v>
      </c>
      <c r="C66" s="259">
        <v>0</v>
      </c>
      <c r="D66" s="259">
        <v>0</v>
      </c>
      <c r="E66" s="259">
        <v>0</v>
      </c>
      <c r="F66" s="259">
        <v>0</v>
      </c>
      <c r="G66" s="259">
        <v>0</v>
      </c>
      <c r="H66" s="218"/>
    </row>
    <row r="67" spans="1:9" ht="10.5" customHeight="1">
      <c r="A67" s="257" t="s">
        <v>18</v>
      </c>
      <c r="B67" s="283">
        <v>0</v>
      </c>
      <c r="C67" s="259">
        <v>0</v>
      </c>
      <c r="D67" s="259">
        <v>0</v>
      </c>
      <c r="E67" s="259">
        <v>0</v>
      </c>
      <c r="F67" s="259">
        <v>0</v>
      </c>
      <c r="G67" s="259">
        <v>0</v>
      </c>
      <c r="H67" s="218"/>
    </row>
    <row r="68" spans="1:9" ht="10.5" customHeight="1">
      <c r="A68" s="262" t="s">
        <v>171</v>
      </c>
      <c r="B68" s="293">
        <v>8044626</v>
      </c>
      <c r="C68" s="259">
        <v>0</v>
      </c>
      <c r="D68" s="260">
        <v>34967076</v>
      </c>
      <c r="E68" s="260">
        <v>79893014</v>
      </c>
      <c r="F68" s="260">
        <v>45908</v>
      </c>
      <c r="G68" s="260">
        <v>91346369</v>
      </c>
      <c r="H68" s="218"/>
    </row>
    <row r="69" spans="1:9" ht="10.5" customHeight="1">
      <c r="A69" s="257" t="s">
        <v>330</v>
      </c>
      <c r="B69" s="283">
        <v>0</v>
      </c>
      <c r="C69" s="259">
        <v>0</v>
      </c>
      <c r="D69" s="260">
        <v>59840450</v>
      </c>
      <c r="E69" s="260">
        <v>115819076</v>
      </c>
      <c r="F69" s="260">
        <v>67000</v>
      </c>
      <c r="G69" s="260">
        <v>100821000</v>
      </c>
      <c r="H69" s="218"/>
    </row>
    <row r="70" spans="1:9" ht="13.5" customHeight="1">
      <c r="A70" s="257" t="s">
        <v>264</v>
      </c>
      <c r="B70" s="281">
        <v>6368240</v>
      </c>
      <c r="C70" s="259">
        <v>0</v>
      </c>
      <c r="D70" s="260">
        <v>1530903</v>
      </c>
      <c r="E70" s="260">
        <v>20419595</v>
      </c>
      <c r="F70" s="261">
        <v>3393500</v>
      </c>
      <c r="G70" s="260">
        <v>45472981</v>
      </c>
      <c r="H70" s="218"/>
    </row>
    <row r="71" spans="1:9" ht="6.75" customHeight="1">
      <c r="A71" s="294"/>
      <c r="B71" s="295"/>
      <c r="C71" s="296"/>
      <c r="D71" s="296"/>
      <c r="E71" s="296"/>
      <c r="F71" s="296"/>
      <c r="G71" s="296"/>
      <c r="H71" s="297"/>
      <c r="I71" s="191"/>
    </row>
    <row r="72" spans="1:9" ht="10.5" customHeight="1">
      <c r="A72" s="298" t="s">
        <v>340</v>
      </c>
      <c r="B72" s="229"/>
      <c r="C72" s="218"/>
      <c r="D72" s="218"/>
      <c r="E72" s="218"/>
      <c r="F72" s="218"/>
      <c r="G72" s="218"/>
      <c r="H72" s="218"/>
      <c r="I72" s="191"/>
    </row>
    <row r="73" spans="1:9" ht="10.5" customHeight="1">
      <c r="A73" s="217" t="s">
        <v>341</v>
      </c>
      <c r="B73" s="229"/>
      <c r="C73" s="218"/>
      <c r="D73" s="218"/>
      <c r="E73" s="218"/>
      <c r="F73" s="218"/>
      <c r="G73" s="218"/>
      <c r="H73" s="218"/>
      <c r="I73" s="191"/>
    </row>
    <row r="74" spans="1:9" ht="10.5" customHeight="1">
      <c r="A74" s="217" t="s">
        <v>342</v>
      </c>
      <c r="B74" s="229"/>
      <c r="C74" s="218"/>
      <c r="D74" s="218"/>
      <c r="E74" s="218"/>
      <c r="F74" s="218"/>
      <c r="G74" s="218"/>
      <c r="H74" s="218"/>
    </row>
    <row r="75" spans="1:9" ht="10.5" customHeight="1">
      <c r="A75" s="299" t="s">
        <v>343</v>
      </c>
      <c r="B75" s="229"/>
      <c r="C75" s="218"/>
      <c r="D75" s="218"/>
      <c r="E75" s="218"/>
      <c r="F75" s="218"/>
      <c r="G75" s="218"/>
      <c r="H75" s="218"/>
    </row>
    <row r="76" spans="1:9" ht="10.5" customHeight="1">
      <c r="A76" s="507"/>
      <c r="B76" s="507"/>
      <c r="C76" s="507"/>
      <c r="D76" s="507"/>
      <c r="E76" s="507"/>
      <c r="F76" s="507"/>
    </row>
    <row r="77" spans="1:9" ht="10.5" customHeight="1">
      <c r="A77" s="12"/>
      <c r="B77" s="69"/>
    </row>
    <row r="78" spans="1:9" ht="10.5" customHeight="1">
      <c r="A78" s="15"/>
    </row>
    <row r="79" spans="1:9" ht="10.5" customHeight="1">
      <c r="A79" s="7"/>
    </row>
    <row r="80" spans="1:9" ht="10.5" customHeight="1">
      <c r="C80" s="173"/>
    </row>
    <row r="81" spans="3:3" ht="10.5" customHeight="1">
      <c r="C81" s="173"/>
    </row>
    <row r="82" spans="3:3" ht="10.5" customHeight="1">
      <c r="C82" s="173"/>
    </row>
    <row r="83" spans="3:3" ht="10.5" customHeight="1">
      <c r="C83" s="173"/>
    </row>
  </sheetData>
  <mergeCells count="19">
    <mergeCell ref="B6:C6"/>
    <mergeCell ref="B8:C8"/>
    <mergeCell ref="B9:C9"/>
    <mergeCell ref="B10:C10"/>
    <mergeCell ref="B11:C11"/>
    <mergeCell ref="B12:C12"/>
    <mergeCell ref="B14:C14"/>
    <mergeCell ref="B16:C16"/>
    <mergeCell ref="B17:C17"/>
    <mergeCell ref="B18:C18"/>
    <mergeCell ref="B19:C19"/>
    <mergeCell ref="B20:C20"/>
    <mergeCell ref="A76:F76"/>
    <mergeCell ref="B21:C21"/>
    <mergeCell ref="B22:C22"/>
    <mergeCell ref="B23:C23"/>
    <mergeCell ref="B24:C24"/>
    <mergeCell ref="B25:C25"/>
    <mergeCell ref="B26:C26"/>
  </mergeCells>
  <phoneticPr fontId="14"/>
  <pageMargins left="0.6692913385826772" right="0.6692913385826772" top="0.78740157480314965" bottom="0.78740157480314965" header="0.51181102362204722" footer="0.51181102362204722"/>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16</vt:i4>
      </vt:variant>
    </vt:vector>
  </HeadingPairs>
  <TitlesOfParts>
    <vt:vector size="38"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2003-08-27T08:54:26Z</cp:lastPrinted>
  <dcterms:created xsi:type="dcterms:W3CDTF">2003-08-01T08:59:26Z</dcterms:created>
  <dcterms:modified xsi:type="dcterms:W3CDTF">2024-03-26T04:07:06Z</dcterms:modified>
</cp:coreProperties>
</file>